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45" windowWidth="14955" windowHeight="9120" tabRatio="732" activeTab="0"/>
  </bookViews>
  <sheets>
    <sheet name="入力用シート" sheetId="1" r:id="rId1"/>
    <sheet name="①参加申込書" sheetId="2" r:id="rId2"/>
    <sheet name="②アナウンス原稿" sheetId="3" r:id="rId3"/>
    <sheet name="データ集" sheetId="4" r:id="rId4"/>
  </sheets>
  <definedNames>
    <definedName name="_xlnm.Print_Area" localSheetId="2">'②アナウンス原稿'!$A:$J</definedName>
    <definedName name="課題曲">'データ集'!$A$10:$C$14</definedName>
    <definedName name="部門">'データ集'!$A$2:$B$7</definedName>
    <definedName name="名簿">'入力用シート'!#REF!</definedName>
  </definedNames>
  <calcPr fullCalcOnLoad="1"/>
</workbook>
</file>

<file path=xl/sharedStrings.xml><?xml version="1.0" encoding="utf-8"?>
<sst xmlns="http://schemas.openxmlformats.org/spreadsheetml/2006/main" count="187" uniqueCount="141">
  <si>
    <t>団体名</t>
  </si>
  <si>
    <t>指揮者</t>
  </si>
  <si>
    <t>課題曲</t>
  </si>
  <si>
    <t>演奏者数</t>
  </si>
  <si>
    <t>名</t>
  </si>
  <si>
    <t>支部名</t>
  </si>
  <si>
    <t>曲名</t>
  </si>
  <si>
    <t>日本語</t>
  </si>
  <si>
    <t>原語</t>
  </si>
  <si>
    <t>演奏時間</t>
  </si>
  <si>
    <t>自由曲の編曲手続きは</t>
  </si>
  <si>
    <t>ピアノ使用</t>
  </si>
  <si>
    <t>吹奏楽コンクールにおける当団体の演奏について，吹奏楽連盟指定の各社により，
録音・写真撮影・ビデオ収録・販売されることを</t>
  </si>
  <si>
    <t>団体名</t>
  </si>
  <si>
    <t>責任者名</t>
  </si>
  <si>
    <t>団体所在地</t>
  </si>
  <si>
    <t>住所</t>
  </si>
  <si>
    <t>①出場する部門を入力してください→</t>
  </si>
  <si>
    <t>②団体名及びふりがなを入力してください</t>
  </si>
  <si>
    <t>フリガナ</t>
  </si>
  <si>
    <t>③指揮者名及びフリガナを入力してください</t>
  </si>
  <si>
    <t>指揮者名</t>
  </si>
  <si>
    <t>④課題曲を入力してください→</t>
  </si>
  <si>
    <t>フリガナ</t>
  </si>
  <si>
    <t>秒</t>
  </si>
  <si>
    <t>分</t>
  </si>
  <si>
    <t>組曲等の演奏部分
サブタイル
(日本語でよい)</t>
  </si>
  <si>
    <t>作曲者名(ﾌﾘｶﾞﾅ)</t>
  </si>
  <si>
    <t>　　入力要領
　　※フリガナは自動で入力されますが，違う場合は直接入力してください。
　　※指揮者名，フリガナとも姓と名の間は１字空けてください。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</si>
  <si>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</si>
  <si>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</si>
  <si>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</si>
  <si>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</si>
  <si>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</si>
  <si>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</si>
  <si>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⑥自由曲（作曲者等）について入力してください。</t>
  </si>
  <si>
    <t>⑤自由曲（曲名）について入力してください。</t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</si>
  <si>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 xml:space="preserve">
　　５．オリジナル作品のため不要　　　　　　　　　　　　　　　　　→</t>
    </r>
    <r>
      <rPr>
        <b/>
        <sz val="11"/>
        <rFont val="ＭＳ ゴシック"/>
        <family val="3"/>
      </rPr>
      <t>５</t>
    </r>
  </si>
  <si>
    <t>⑦自由曲の編曲手続きについて入力してください→</t>
  </si>
  <si>
    <t>⑧ピアノをコンクールで使用しますか→</t>
  </si>
  <si>
    <r>
      <t>　　入力要領
　　１．使用する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２．使用しない→</t>
    </r>
    <r>
      <rPr>
        <b/>
        <sz val="11"/>
        <rFont val="ＭＳ ゴシック"/>
        <family val="3"/>
      </rPr>
      <t>２</t>
    </r>
  </si>
  <si>
    <t>⑨録音・写真撮影・ビデオ収録・販売に関する承諾について→</t>
  </si>
  <si>
    <r>
      <t>　　記入要領
　　※吹奏楽コンクールにおける演奏について，吹奏楽連盟協定の各社により，録音・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</si>
  <si>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郵便番号</t>
  </si>
  <si>
    <t>電話</t>
  </si>
  <si>
    <t>責任者所在地</t>
  </si>
  <si>
    <t>緊急連絡先（携帯電話）</t>
  </si>
  <si>
    <t>登録者数は？→</t>
  </si>
  <si>
    <t>演奏者数は？→</t>
  </si>
  <si>
    <t>①～⑪の手順に従って入力してください。</t>
  </si>
  <si>
    <t>は必ず入力するところです。</t>
  </si>
  <si>
    <t>は必要に応じて入力するところです。</t>
  </si>
  <si>
    <t>　使用する</t>
  </si>
  <si>
    <t>　使用しない</t>
  </si>
  <si>
    <t>グループ名「課題曲」</t>
  </si>
  <si>
    <t>グループ名「部門」</t>
  </si>
  <si>
    <t>小学校</t>
  </si>
  <si>
    <t>中学校</t>
  </si>
  <si>
    <t>高等学校</t>
  </si>
  <si>
    <t>大学</t>
  </si>
  <si>
    <t>Ⅰ</t>
  </si>
  <si>
    <t>Ⅱ</t>
  </si>
  <si>
    <t>Ⅲ</t>
  </si>
  <si>
    <t>Ⅳ</t>
  </si>
  <si>
    <t>Ⅴ</t>
  </si>
  <si>
    <t>番</t>
  </si>
  <si>
    <t>※曲名は，省略せず各楽章まで詳細に記入してください。そのままアナウンスします。</t>
  </si>
  <si>
    <t>※出演順番並びに時間は，事務局で記入します。</t>
  </si>
  <si>
    <t>フリガナ</t>
  </si>
  <si>
    <t>フリガナ</t>
  </si>
  <si>
    <t>フリガナ</t>
  </si>
  <si>
    <t>フリガナ</t>
  </si>
  <si>
    <t>（作曲者）</t>
  </si>
  <si>
    <t>（曲目）</t>
  </si>
  <si>
    <t>作曲者(日本語)</t>
  </si>
  <si>
    <t>編曲者(日本語)</t>
  </si>
  <si>
    <t>自　由　曲</t>
  </si>
  <si>
    <t xml:space="preserve">
自由曲</t>
  </si>
  <si>
    <t>指揮</t>
  </si>
  <si>
    <t>(原語)</t>
  </si>
  <si>
    <t>(原語)</t>
  </si>
  <si>
    <t>※小学校・中学校・高等学校の団体名は，設立者から書いてください。</t>
  </si>
  <si>
    <t>※小学校・中学校・高等学校の団体名には吹奏楽部（団）はいりません。</t>
  </si>
  <si>
    <t>　　入力要領
　　※曲名は，省略せず各楽章まで詳細に記入してください。そのままプログラムと
　　　アナウンス原稿となります。
　　※曲名のフリガナはアナウンス原稿で必要です。
　　※組曲等を演奏する場合は，著作権の申請の際必要になりますので，必ず入力し
　　　てください。</t>
  </si>
  <si>
    <t>　　入力要領
　　※ここに入力した曲名がプログラムの原稿となります。正確に入力してください。
　　※作曲者名のフリガナはアナウンス原稿で必要です。
　　※未出版の曲を演奏する場合は，出版社（日本語）の欄に「未出版」と入力して
　　　ください。</t>
  </si>
  <si>
    <t>作曲</t>
  </si>
  <si>
    <t>団体所属長名
（学校長名）</t>
  </si>
  <si>
    <r>
      <t>このシートに入力後，提出書類のシートをすべて印刷</t>
    </r>
    <r>
      <rPr>
        <sz val="11"/>
        <rFont val="ＭＳ ゴシック"/>
        <family val="3"/>
      </rPr>
      <t xml:space="preserve">し，入力ミスがないか確認し，提出日の記入，公印，責任者印を押印し，提出してください。
</t>
    </r>
  </si>
  <si>
    <t>フリガナ</t>
  </si>
  <si>
    <t>フリガナ</t>
  </si>
  <si>
    <t>吹奏楽コンクールにおけるプログラムに，参加生徒名簿を掲載することを</t>
  </si>
  <si>
    <t>⑩プログラムへの名簿掲載に関する承諾について→</t>
  </si>
  <si>
    <r>
      <t>　　記入要領
　　※吹奏楽コンクールにおけるプログラムに，参加生徒名簿を掲載することを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</si>
  <si>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⑬申し込み団体の連絡先などについて</t>
  </si>
  <si>
    <t>⑭出演者について</t>
  </si>
  <si>
    <t>沖縄県吹奏楽コンクール参加申込書作成画面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</si>
  <si>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沖縄県立○○高等学校　　　　（部名は記入しない）</t>
  </si>
  <si>
    <t>うち
演奏者</t>
  </si>
  <si>
    <t>登録者</t>
  </si>
  <si>
    <t>課題曲の曲名</t>
  </si>
  <si>
    <t>（日本語）</t>
  </si>
  <si>
    <t>（原語）</t>
  </si>
  <si>
    <t>組曲等の
演奏部分
サブタイトル</t>
  </si>
  <si>
    <t>イ．済んでいる</t>
  </si>
  <si>
    <t>ロ．済んでいない</t>
  </si>
  <si>
    <t>ハ．出版されている楽譜（レンタル譜を含む）を使用しているので不要</t>
  </si>
  <si>
    <t>ニ．権利消滅により不要</t>
  </si>
  <si>
    <t>ホ．オリジナル作品のため不要</t>
  </si>
  <si>
    <t>承諾欄</t>
  </si>
  <si>
    <t>団体所属長名</t>
  </si>
  <si>
    <t>印</t>
  </si>
  <si>
    <t>緊急連絡先（携帯電話等）</t>
  </si>
  <si>
    <t>沖　縄</t>
  </si>
  <si>
    <t>上記内容により参加料【演奏者　（</t>
  </si>
  <si>
    <t>団　体　名</t>
  </si>
  <si>
    <t>連絡先（団体所在地）</t>
  </si>
  <si>
    <t>　　　　　（責任者自宅）</t>
  </si>
  <si>
    <t>アナウンス原稿</t>
  </si>
  <si>
    <t>プログラム</t>
  </si>
  <si>
    <t>備考欄</t>
  </si>
  <si>
    <t>　】を添えて申込を致します。</t>
  </si>
  <si>
    <t>の部</t>
  </si>
  <si>
    <t>　Ａパート</t>
  </si>
  <si>
    <t>）人×500円＝</t>
  </si>
  <si>
    <t>南九州大会への参加</t>
  </si>
  <si>
    <t>第４９回　沖縄県吹奏楽コンクール参加申込書</t>
  </si>
  <si>
    <t>【第５４回九州吹奏楽コンクール沖縄県予選】</t>
  </si>
  <si>
    <t>中、高、大、職・一　Ａパート専用</t>
  </si>
  <si>
    <t>平成２１年　６月　　　日</t>
  </si>
  <si>
    <t>第４９回沖縄県吹奏楽コンクール</t>
  </si>
  <si>
    <t>【第５４回九州吹奏楽コンクール沖縄県予選】</t>
  </si>
  <si>
    <t>職場・一般</t>
  </si>
  <si>
    <t>１６世紀のシャンソンによる変奏曲</t>
  </si>
  <si>
    <t>コミカル★パレード</t>
  </si>
  <si>
    <t>ネストリアン・モニュメント</t>
  </si>
  <si>
    <t>マーチ「青空と太陽」</t>
  </si>
  <si>
    <t>躍動する魂～吹奏楽のための～</t>
  </si>
  <si>
    <r>
      <t>　　入力要領
　　小学校の部→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>　　中学校の部→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大学の部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>　　職場・一般の部　→</t>
    </r>
    <r>
      <rPr>
        <b/>
        <sz val="11"/>
        <rFont val="ＭＳ ゴシック"/>
        <family val="3"/>
      </rPr>
      <t>５</t>
    </r>
  </si>
  <si>
    <r>
      <t>　　入力要領
　　Ⅰ１６世紀のシャンソンによる変奏曲　→</t>
    </r>
    <r>
      <rPr>
        <b/>
        <sz val="11"/>
        <rFont val="ＭＳ ゴシック"/>
        <family val="3"/>
      </rPr>
      <t xml:space="preserve">１
</t>
    </r>
    <r>
      <rPr>
        <sz val="11"/>
        <rFont val="ＭＳ ゴシック"/>
        <family val="3"/>
      </rPr>
      <t>　　Ⅱコミカル★パレード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 xml:space="preserve">
　　Ⅲネストリアン・モニュメント　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Ⅳマーチ「青空と太陽」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 xml:space="preserve">
　　Ⅴ躍動する魂～吹奏楽のための～　→</t>
    </r>
    <r>
      <rPr>
        <b/>
        <sz val="11"/>
        <rFont val="ＭＳ ゴシック"/>
        <family val="3"/>
      </rPr>
      <t>５（この課題曲は高、大、職・一のみ選択できます）</t>
    </r>
  </si>
  <si>
    <t>⑧南九州大会へのエントリーについて　入力してください　→</t>
  </si>
  <si>
    <t>　　入力要領
　　１．参加する
　　２．参加しない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</si>
</sst>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28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ゴシック"/>
      <family val="3"/>
    </font>
    <font>
      <sz val="18"/>
      <name val="HG創英角ｺﾞｼｯｸUB"/>
      <family val="3"/>
    </font>
    <font>
      <sz val="10.5"/>
      <name val="ＭＳ 明朝"/>
      <family val="1"/>
    </font>
    <font>
      <b/>
      <sz val="22"/>
      <name val="ＭＳ Ｐ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ゴシック"/>
      <family val="3"/>
    </font>
    <font>
      <b/>
      <u val="single"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1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7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2" fillId="34" borderId="33" xfId="0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horizontal="right" vertical="center"/>
      <protection locked="0"/>
    </xf>
    <xf numFmtId="0" fontId="2" fillId="35" borderId="30" xfId="0" applyFont="1" applyFill="1" applyBorder="1" applyAlignment="1" applyProtection="1">
      <alignment horizontal="right" vertical="center"/>
      <protection locked="0"/>
    </xf>
    <xf numFmtId="0" fontId="2" fillId="35" borderId="34" xfId="0" applyFont="1" applyFill="1" applyBorder="1" applyAlignment="1" applyProtection="1">
      <alignment horizontal="right" vertical="center"/>
      <protection locked="0"/>
    </xf>
    <xf numFmtId="0" fontId="2" fillId="35" borderId="32" xfId="0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 applyProtection="1">
      <alignment horizontal="right" vertical="center"/>
      <protection locked="0"/>
    </xf>
    <xf numFmtId="0" fontId="2" fillId="35" borderId="15" xfId="0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2" fillId="35" borderId="17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0" fontId="9" fillId="0" borderId="0" xfId="0" applyNumberFormat="1" applyFont="1" applyAlignment="1" applyProtection="1">
      <alignment horizontal="left" vertical="center"/>
      <protection locked="0"/>
    </xf>
    <xf numFmtId="0" fontId="17" fillId="0" borderId="36" xfId="0" applyFont="1" applyBorder="1" applyAlignment="1">
      <alignment horizontal="right" vertical="center"/>
    </xf>
    <xf numFmtId="0" fontId="18" fillId="0" borderId="27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9" fillId="0" borderId="37" xfId="0" applyFont="1" applyBorder="1" applyAlignment="1">
      <alignment vertical="center"/>
    </xf>
    <xf numFmtId="0" fontId="17" fillId="0" borderId="38" xfId="0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shrinkToFit="1"/>
    </xf>
    <xf numFmtId="0" fontId="17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 indent="1"/>
    </xf>
    <xf numFmtId="0" fontId="17" fillId="0" borderId="4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6" fillId="34" borderId="20" xfId="0" applyFont="1" applyFill="1" applyBorder="1" applyAlignment="1" applyProtection="1">
      <alignment vertical="center"/>
      <protection locked="0"/>
    </xf>
    <xf numFmtId="0" fontId="6" fillId="34" borderId="48" xfId="0" applyFont="1" applyFill="1" applyBorder="1" applyAlignment="1" applyProtection="1">
      <alignment vertical="center"/>
      <protection locked="0"/>
    </xf>
    <xf numFmtId="0" fontId="2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9" xfId="0" applyBorder="1" applyAlignment="1">
      <alignment vertical="center"/>
    </xf>
    <xf numFmtId="0" fontId="2" fillId="35" borderId="30" xfId="0" applyFont="1" applyFill="1" applyBorder="1" applyAlignment="1" applyProtection="1">
      <alignment vertical="center" shrinkToFit="1"/>
      <protection locked="0"/>
    </xf>
    <xf numFmtId="0" fontId="2" fillId="35" borderId="15" xfId="0" applyFont="1" applyFill="1" applyBorder="1" applyAlignment="1" applyProtection="1">
      <alignment vertical="center" shrinkToFit="1"/>
      <protection locked="0"/>
    </xf>
    <xf numFmtId="0" fontId="2" fillId="35" borderId="16" xfId="0" applyFont="1" applyFill="1" applyBorder="1" applyAlignment="1" applyProtection="1">
      <alignment vertical="center" shrinkToFi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/>
    </xf>
    <xf numFmtId="0" fontId="2" fillId="34" borderId="33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35" borderId="33" xfId="0" applyFont="1" applyFill="1" applyBorder="1" applyAlignment="1" applyProtection="1">
      <alignment vertical="center"/>
      <protection locked="0"/>
    </xf>
    <xf numFmtId="0" fontId="2" fillId="35" borderId="11" xfId="0" applyFont="1" applyFill="1" applyBorder="1" applyAlignment="1" applyProtection="1">
      <alignment vertical="center"/>
      <protection locked="0"/>
    </xf>
    <xf numFmtId="0" fontId="2" fillId="35" borderId="12" xfId="0" applyFont="1" applyFill="1" applyBorder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6" fillId="34" borderId="33" xfId="0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6" borderId="0" xfId="0" applyFont="1" applyFill="1" applyAlignment="1">
      <alignment vertical="center" wrapText="1"/>
    </xf>
    <xf numFmtId="0" fontId="2" fillId="36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37" borderId="0" xfId="0" applyFont="1" applyFill="1" applyAlignment="1">
      <alignment vertical="center" wrapText="1"/>
    </xf>
    <xf numFmtId="0" fontId="2" fillId="37" borderId="0" xfId="0" applyFont="1" applyFill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34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4" borderId="33" xfId="0" applyFont="1" applyFill="1" applyBorder="1" applyAlignment="1" applyProtection="1">
      <alignment vertical="center" shrinkToFit="1"/>
      <protection locked="0"/>
    </xf>
    <xf numFmtId="0" fontId="2" fillId="34" borderId="11" xfId="0" applyFont="1" applyFill="1" applyBorder="1" applyAlignment="1" applyProtection="1">
      <alignment vertical="center" shrinkToFit="1"/>
      <protection locked="0"/>
    </xf>
    <xf numFmtId="0" fontId="2" fillId="34" borderId="12" xfId="0" applyFont="1" applyFill="1" applyBorder="1" applyAlignment="1" applyProtection="1">
      <alignment vertical="center" shrinkToFit="1"/>
      <protection locked="0"/>
    </xf>
    <xf numFmtId="0" fontId="2" fillId="34" borderId="33" xfId="0" applyFont="1" applyFill="1" applyBorder="1" applyAlignment="1" applyProtection="1">
      <alignment vertical="center" shrinkToFit="1"/>
      <protection/>
    </xf>
    <xf numFmtId="0" fontId="2" fillId="34" borderId="11" xfId="0" applyFont="1" applyFill="1" applyBorder="1" applyAlignment="1" applyProtection="1">
      <alignment vertical="center" shrinkToFit="1"/>
      <protection/>
    </xf>
    <xf numFmtId="0" fontId="2" fillId="34" borderId="12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/>
    </xf>
    <xf numFmtId="0" fontId="2" fillId="35" borderId="33" xfId="0" applyFont="1" applyFill="1" applyBorder="1" applyAlignment="1" applyProtection="1">
      <alignment vertical="center" shrinkToFit="1"/>
      <protection locked="0"/>
    </xf>
    <xf numFmtId="0" fontId="2" fillId="35" borderId="11" xfId="0" applyFont="1" applyFill="1" applyBorder="1" applyAlignment="1" applyProtection="1">
      <alignment vertical="center" shrinkToFit="1"/>
      <protection locked="0"/>
    </xf>
    <xf numFmtId="0" fontId="2" fillId="35" borderId="12" xfId="0" applyFont="1" applyFill="1" applyBorder="1" applyAlignment="1" applyProtection="1">
      <alignment vertical="center" shrinkToFit="1"/>
      <protection locked="0"/>
    </xf>
    <xf numFmtId="0" fontId="3" fillId="0" borderId="46" xfId="0" applyFont="1" applyBorder="1" applyAlignment="1">
      <alignment horizontal="center" vertical="center"/>
    </xf>
    <xf numFmtId="0" fontId="2" fillId="33" borderId="50" xfId="0" applyFont="1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2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33" borderId="2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4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28" xfId="0" applyFont="1" applyFill="1" applyBorder="1" applyAlignment="1" applyProtection="1">
      <alignment vertical="center" shrinkToFit="1"/>
      <protection locked="0"/>
    </xf>
    <xf numFmtId="0" fontId="2" fillId="35" borderId="29" xfId="0" applyFont="1" applyFill="1" applyBorder="1" applyAlignment="1" applyProtection="1">
      <alignment vertical="center" shrinkToFit="1"/>
      <protection locked="0"/>
    </xf>
    <xf numFmtId="0" fontId="2" fillId="35" borderId="31" xfId="0" applyFont="1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2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horizontal="left" vertical="center" indent="1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shrinkToFit="1"/>
    </xf>
    <xf numFmtId="0" fontId="19" fillId="0" borderId="22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9" fillId="0" borderId="24" xfId="0" applyFont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9" fillId="0" borderId="3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indent="1"/>
    </xf>
    <xf numFmtId="0" fontId="9" fillId="0" borderId="55" xfId="0" applyFont="1" applyBorder="1" applyAlignment="1">
      <alignment horizontal="left" vertical="center" indent="1"/>
    </xf>
    <xf numFmtId="0" fontId="13" fillId="0" borderId="58" xfId="0" applyFont="1" applyBorder="1" applyAlignment="1">
      <alignment horizontal="left" vertical="center" indent="1"/>
    </xf>
    <xf numFmtId="0" fontId="13" fillId="0" borderId="59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38" borderId="3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36" xfId="0" applyFont="1" applyBorder="1" applyAlignment="1">
      <alignment horizontal="left"/>
    </xf>
    <xf numFmtId="0" fontId="28" fillId="0" borderId="0" xfId="0" applyFont="1" applyAlignment="1">
      <alignment/>
    </xf>
    <xf numFmtId="5" fontId="29" fillId="0" borderId="36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9" fillId="0" borderId="13" xfId="0" applyFont="1" applyBorder="1" applyAlignment="1">
      <alignment horizontal="left" vertical="center" indent="1"/>
    </xf>
    <xf numFmtId="0" fontId="9" fillId="0" borderId="62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63" xfId="0" applyFont="1" applyBorder="1" applyAlignment="1">
      <alignment horizontal="left" vertical="center" indent="1"/>
    </xf>
    <xf numFmtId="0" fontId="17" fillId="0" borderId="6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9" fillId="0" borderId="62" xfId="0" applyFont="1" applyBorder="1" applyAlignment="1">
      <alignment vertical="center" shrinkToFit="1"/>
    </xf>
    <xf numFmtId="0" fontId="10" fillId="0" borderId="32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2"/>
    </xf>
    <xf numFmtId="0" fontId="11" fillId="0" borderId="65" xfId="0" applyFont="1" applyBorder="1" applyAlignment="1">
      <alignment horizontal="left" vertical="center" indent="2"/>
    </xf>
    <xf numFmtId="0" fontId="13" fillId="0" borderId="64" xfId="0" applyFont="1" applyBorder="1" applyAlignment="1">
      <alignment horizontal="center" vertical="top" wrapText="1"/>
    </xf>
    <xf numFmtId="0" fontId="13" fillId="0" borderId="66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center" indent="2" shrinkToFit="1"/>
    </xf>
    <xf numFmtId="0" fontId="9" fillId="0" borderId="62" xfId="0" applyFont="1" applyBorder="1" applyAlignment="1">
      <alignment horizontal="left" vertical="center" indent="2" shrinkToFi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42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9" fillId="0" borderId="21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7" fillId="34" borderId="6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13" sqref="D213"/>
    </sheetView>
  </sheetViews>
  <sheetFormatPr defaultColWidth="0" defaultRowHeight="13.5" zeroHeight="1"/>
  <cols>
    <col min="1" max="3" width="9.00390625" style="2" customWidth="1"/>
    <col min="4" max="4" width="18.00390625" style="2" customWidth="1"/>
    <col min="5" max="5" width="9.00390625" style="2" customWidth="1"/>
    <col min="6" max="6" width="12.75390625" style="2" customWidth="1"/>
    <col min="7" max="7" width="8.625" style="2" customWidth="1"/>
    <col min="8" max="8" width="4.25390625" style="2" customWidth="1"/>
    <col min="9" max="9" width="3.875" style="2" bestFit="1" customWidth="1"/>
    <col min="10" max="10" width="4.25390625" style="2" customWidth="1"/>
    <col min="11" max="11" width="3.50390625" style="2" bestFit="1" customWidth="1"/>
    <col min="12" max="17" width="0" style="16" hidden="1" customWidth="1"/>
    <col min="18" max="16384" width="0" style="2" hidden="1" customWidth="1"/>
  </cols>
  <sheetData>
    <row r="1" spans="1:12" ht="29.25" thickBo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4"/>
    </row>
    <row r="2" spans="1:12" ht="13.5">
      <c r="A2" s="166" t="s">
        <v>49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14"/>
    </row>
    <row r="3" spans="1:12" ht="13.5">
      <c r="A3" s="20"/>
      <c r="B3" s="172" t="s">
        <v>50</v>
      </c>
      <c r="C3" s="173"/>
      <c r="D3" s="173"/>
      <c r="E3" s="173"/>
      <c r="F3" s="173"/>
      <c r="G3" s="173"/>
      <c r="H3" s="173"/>
      <c r="I3" s="173"/>
      <c r="J3" s="173"/>
      <c r="K3" s="174"/>
      <c r="L3" s="14"/>
    </row>
    <row r="4" spans="1:12" ht="13.5">
      <c r="A4" s="21"/>
      <c r="B4" s="172" t="s">
        <v>51</v>
      </c>
      <c r="C4" s="173"/>
      <c r="D4" s="173"/>
      <c r="E4" s="173"/>
      <c r="F4" s="173"/>
      <c r="G4" s="173"/>
      <c r="H4" s="173"/>
      <c r="I4" s="173"/>
      <c r="J4" s="173"/>
      <c r="K4" s="174"/>
      <c r="L4" s="14"/>
    </row>
    <row r="5" spans="1:12" ht="28.5" customHeight="1" thickBot="1">
      <c r="A5" s="169" t="s">
        <v>87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4"/>
    </row>
    <row r="6" spans="1:12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4">
      <c r="A7" s="151" t="s">
        <v>17</v>
      </c>
      <c r="B7" s="151"/>
      <c r="C7" s="151"/>
      <c r="D7" s="151"/>
      <c r="E7" s="151"/>
      <c r="F7" s="151"/>
      <c r="G7" s="109"/>
      <c r="H7" s="110"/>
      <c r="I7" s="59"/>
      <c r="J7" s="14"/>
      <c r="K7" s="14"/>
      <c r="L7" s="14"/>
    </row>
    <row r="8" spans="1:12" ht="13.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4"/>
    </row>
    <row r="9" spans="1:12" ht="40.5" customHeight="1">
      <c r="A9" s="160" t="s">
        <v>137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4"/>
    </row>
    <row r="10" spans="1:12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4" customHeight="1">
      <c r="A11" s="150" t="s">
        <v>18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4"/>
    </row>
    <row r="12" spans="1:12" ht="24" customHeight="1">
      <c r="A12" s="3" t="s">
        <v>13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4"/>
    </row>
    <row r="13" spans="1:12" ht="24" customHeight="1">
      <c r="A13" s="3" t="s">
        <v>19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"/>
    </row>
    <row r="14" spans="1:12" ht="81.75" customHeight="1">
      <c r="A14" s="160" t="s">
        <v>96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4"/>
    </row>
    <row r="15" spans="1:12" ht="13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</row>
    <row r="16" spans="1:12" ht="17.25">
      <c r="A16" s="150" t="s">
        <v>20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4"/>
    </row>
    <row r="17" spans="1:12" ht="24" customHeight="1">
      <c r="A17" s="3" t="s">
        <v>21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4"/>
    </row>
    <row r="18" spans="1:12" ht="24" customHeight="1">
      <c r="A18" s="3" t="s">
        <v>19</v>
      </c>
      <c r="B18" s="147">
        <f>PHONETIC(B17)</f>
      </c>
      <c r="C18" s="147"/>
      <c r="D18" s="147"/>
      <c r="E18" s="147"/>
      <c r="F18" s="147"/>
      <c r="G18" s="147"/>
      <c r="H18" s="147"/>
      <c r="I18" s="147"/>
      <c r="J18" s="147"/>
      <c r="K18" s="147"/>
      <c r="L18" s="14"/>
    </row>
    <row r="19" spans="1:12" ht="42.75" customHeight="1">
      <c r="A19" s="160" t="s">
        <v>28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4"/>
    </row>
    <row r="20" spans="1:11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4">
      <c r="A21" s="108" t="s">
        <v>22</v>
      </c>
      <c r="B21" s="108"/>
      <c r="C21" s="108"/>
      <c r="D21" s="108"/>
      <c r="E21" s="108"/>
      <c r="F21" s="108"/>
      <c r="G21" s="109"/>
      <c r="H21" s="110"/>
      <c r="I21" s="60"/>
      <c r="J21" s="16"/>
      <c r="K21" s="16"/>
    </row>
    <row r="22" spans="1:11" ht="81.75" customHeight="1">
      <c r="A22" s="135" t="s">
        <v>138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3.25" customHeight="1">
      <c r="A24" s="17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4" customHeight="1">
      <c r="A25" s="152" t="s">
        <v>6</v>
      </c>
      <c r="B25" s="3" t="s">
        <v>7</v>
      </c>
      <c r="C25" s="153"/>
      <c r="D25" s="154"/>
      <c r="E25" s="154"/>
      <c r="F25" s="154"/>
      <c r="G25" s="155"/>
      <c r="H25" s="152" t="s">
        <v>9</v>
      </c>
      <c r="I25" s="152"/>
      <c r="J25" s="152"/>
      <c r="K25" s="152"/>
    </row>
    <row r="26" spans="1:11" ht="24" customHeight="1">
      <c r="A26" s="152"/>
      <c r="B26" s="3" t="s">
        <v>23</v>
      </c>
      <c r="C26" s="156"/>
      <c r="D26" s="157"/>
      <c r="E26" s="157"/>
      <c r="F26" s="157"/>
      <c r="G26" s="158"/>
      <c r="H26" s="152"/>
      <c r="I26" s="152"/>
      <c r="J26" s="152"/>
      <c r="K26" s="152"/>
    </row>
    <row r="27" spans="1:11" ht="24" customHeight="1">
      <c r="A27" s="152"/>
      <c r="B27" s="3" t="s">
        <v>8</v>
      </c>
      <c r="C27" s="162"/>
      <c r="D27" s="163"/>
      <c r="E27" s="163"/>
      <c r="F27" s="163"/>
      <c r="G27" s="164"/>
      <c r="H27" s="61"/>
      <c r="I27" s="5" t="s">
        <v>25</v>
      </c>
      <c r="J27" s="66"/>
      <c r="K27" s="6" t="s">
        <v>24</v>
      </c>
    </row>
    <row r="28" spans="1:11" ht="24" customHeight="1">
      <c r="A28" s="175" t="s">
        <v>26</v>
      </c>
      <c r="B28" s="152"/>
      <c r="C28" s="176"/>
      <c r="D28" s="176"/>
      <c r="E28" s="176"/>
      <c r="F28" s="176"/>
      <c r="G28" s="176"/>
      <c r="H28" s="62"/>
      <c r="I28" s="7" t="s">
        <v>25</v>
      </c>
      <c r="J28" s="67"/>
      <c r="K28" s="8" t="s">
        <v>24</v>
      </c>
    </row>
    <row r="29" spans="1:11" ht="24" customHeight="1">
      <c r="A29" s="152"/>
      <c r="B29" s="152"/>
      <c r="C29" s="177"/>
      <c r="D29" s="177"/>
      <c r="E29" s="177"/>
      <c r="F29" s="177"/>
      <c r="G29" s="177"/>
      <c r="H29" s="63"/>
      <c r="I29" s="9" t="s">
        <v>25</v>
      </c>
      <c r="J29" s="68"/>
      <c r="K29" s="10" t="s">
        <v>24</v>
      </c>
    </row>
    <row r="30" spans="1:11" ht="24" customHeight="1">
      <c r="A30" s="152"/>
      <c r="B30" s="152"/>
      <c r="C30" s="177"/>
      <c r="D30" s="177"/>
      <c r="E30" s="177"/>
      <c r="F30" s="177"/>
      <c r="G30" s="177"/>
      <c r="H30" s="63"/>
      <c r="I30" s="9" t="s">
        <v>25</v>
      </c>
      <c r="J30" s="68"/>
      <c r="K30" s="10" t="s">
        <v>24</v>
      </c>
    </row>
    <row r="31" spans="1:11" ht="24" customHeight="1">
      <c r="A31" s="152"/>
      <c r="B31" s="152"/>
      <c r="C31" s="111"/>
      <c r="D31" s="112"/>
      <c r="E31" s="112"/>
      <c r="F31" s="112"/>
      <c r="G31" s="113"/>
      <c r="H31" s="64"/>
      <c r="I31" s="9" t="s">
        <v>25</v>
      </c>
      <c r="J31" s="68"/>
      <c r="K31" s="10" t="s">
        <v>24</v>
      </c>
    </row>
    <row r="32" spans="1:11" ht="24" customHeight="1">
      <c r="A32" s="152"/>
      <c r="B32" s="152"/>
      <c r="C32" s="178"/>
      <c r="D32" s="178"/>
      <c r="E32" s="178"/>
      <c r="F32" s="178"/>
      <c r="G32" s="178"/>
      <c r="H32" s="65"/>
      <c r="I32" s="11" t="s">
        <v>25</v>
      </c>
      <c r="J32" s="70"/>
      <c r="K32" s="12" t="s">
        <v>24</v>
      </c>
    </row>
    <row r="33" spans="1:11" ht="104.25" customHeight="1">
      <c r="A33" s="114" t="s">
        <v>83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3.5">
      <c r="A34" s="18"/>
      <c r="B34" s="18"/>
      <c r="C34" s="15"/>
      <c r="D34" s="15"/>
      <c r="E34" s="15"/>
      <c r="F34" s="15"/>
      <c r="G34" s="15"/>
      <c r="H34" s="19"/>
      <c r="I34" s="18"/>
      <c r="J34" s="19"/>
      <c r="K34" s="18"/>
    </row>
    <row r="35" spans="1:11" ht="24" customHeight="1">
      <c r="A35" s="148" t="s">
        <v>35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 ht="24" customHeight="1">
      <c r="A36" s="119" t="s">
        <v>29</v>
      </c>
      <c r="B36" s="119"/>
      <c r="C36" s="116"/>
      <c r="D36" s="117"/>
      <c r="E36" s="119" t="s">
        <v>33</v>
      </c>
      <c r="F36" s="119"/>
      <c r="G36" s="120"/>
      <c r="H36" s="121"/>
      <c r="I36" s="121"/>
      <c r="J36" s="121"/>
      <c r="K36" s="122"/>
    </row>
    <row r="37" spans="1:11" ht="24" customHeight="1">
      <c r="A37" s="119" t="s">
        <v>27</v>
      </c>
      <c r="B37" s="119"/>
      <c r="C37" s="149">
        <f>PHONETIC(C36)</f>
      </c>
      <c r="D37" s="149"/>
      <c r="E37" s="149"/>
      <c r="F37" s="149"/>
      <c r="G37" s="149"/>
      <c r="H37" s="149"/>
      <c r="I37" s="149"/>
      <c r="J37" s="149"/>
      <c r="K37" s="149"/>
    </row>
    <row r="38" spans="1:11" ht="24" customHeight="1">
      <c r="A38" s="119" t="s">
        <v>30</v>
      </c>
      <c r="B38" s="119"/>
      <c r="C38" s="118"/>
      <c r="D38" s="118"/>
      <c r="E38" s="119" t="s">
        <v>32</v>
      </c>
      <c r="F38" s="119"/>
      <c r="G38" s="123"/>
      <c r="H38" s="123"/>
      <c r="I38" s="123"/>
      <c r="J38" s="123"/>
      <c r="K38" s="123"/>
    </row>
    <row r="39" spans="1:11" ht="24" customHeight="1">
      <c r="A39" s="119" t="s">
        <v>31</v>
      </c>
      <c r="B39" s="119"/>
      <c r="C39" s="118"/>
      <c r="D39" s="118"/>
      <c r="E39" s="119" t="s">
        <v>34</v>
      </c>
      <c r="F39" s="119"/>
      <c r="G39" s="123"/>
      <c r="H39" s="123"/>
      <c r="I39" s="123"/>
      <c r="J39" s="123"/>
      <c r="K39" s="123"/>
    </row>
    <row r="40" spans="1:11" ht="81.75" customHeight="1">
      <c r="A40" s="114" t="s">
        <v>84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24" customHeight="1">
      <c r="A42" s="108" t="s">
        <v>38</v>
      </c>
      <c r="B42" s="109"/>
      <c r="C42" s="109"/>
      <c r="D42" s="109"/>
      <c r="E42" s="109"/>
      <c r="F42" s="109"/>
      <c r="G42" s="109"/>
      <c r="H42" s="110"/>
      <c r="I42" s="60"/>
      <c r="J42" s="16"/>
      <c r="K42" s="16"/>
    </row>
    <row r="43" spans="1:11" ht="81.75" customHeight="1">
      <c r="A43" s="135" t="s">
        <v>37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ht="14.25" thickBo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23.25" customHeight="1" thickBot="1">
      <c r="A45" s="16" t="s">
        <v>139</v>
      </c>
      <c r="B45" s="16"/>
      <c r="C45" s="16"/>
      <c r="D45" s="16"/>
      <c r="E45" s="16"/>
      <c r="F45" s="16"/>
      <c r="G45" s="16"/>
      <c r="H45" s="16"/>
      <c r="I45" s="303"/>
      <c r="J45" s="16"/>
      <c r="K45" s="16"/>
    </row>
    <row r="46" spans="1:11" ht="13.5">
      <c r="A46" s="139" t="s">
        <v>140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27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1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24">
      <c r="A49" s="108" t="s">
        <v>39</v>
      </c>
      <c r="B49" s="109"/>
      <c r="C49" s="109"/>
      <c r="D49" s="109"/>
      <c r="E49" s="109"/>
      <c r="F49" s="109"/>
      <c r="G49" s="109"/>
      <c r="H49" s="110"/>
      <c r="I49" s="60"/>
      <c r="J49" s="16"/>
      <c r="K49" s="16"/>
    </row>
    <row r="50" spans="1:11" ht="40.5" customHeight="1">
      <c r="A50" s="135" t="s">
        <v>40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24">
      <c r="A52" s="108" t="s">
        <v>41</v>
      </c>
      <c r="B52" s="109"/>
      <c r="C52" s="109"/>
      <c r="D52" s="109"/>
      <c r="E52" s="109"/>
      <c r="F52" s="109"/>
      <c r="G52" s="109"/>
      <c r="H52" s="110"/>
      <c r="I52" s="60"/>
      <c r="J52" s="16"/>
      <c r="K52" s="16"/>
    </row>
    <row r="53" spans="1:11" ht="69" customHeight="1">
      <c r="A53" s="135" t="s">
        <v>42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24">
      <c r="A55" s="108" t="s">
        <v>91</v>
      </c>
      <c r="B55" s="109"/>
      <c r="C55" s="109"/>
      <c r="D55" s="109"/>
      <c r="E55" s="109"/>
      <c r="F55" s="109"/>
      <c r="G55" s="109"/>
      <c r="H55" s="110"/>
      <c r="I55" s="60"/>
      <c r="J55" s="16"/>
      <c r="K55" s="16"/>
    </row>
    <row r="56" spans="1:11" ht="69" customHeight="1">
      <c r="A56" s="135" t="s">
        <v>92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 ht="8.25" customHeight="1">
      <c r="A57" s="137"/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24" customHeight="1">
      <c r="A58" s="17" t="s">
        <v>93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35.25" customHeight="1">
      <c r="A59" s="133" t="s">
        <v>86</v>
      </c>
      <c r="B59" s="134"/>
      <c r="C59" s="127"/>
      <c r="D59" s="128"/>
      <c r="E59" s="128"/>
      <c r="F59" s="128"/>
      <c r="G59" s="128"/>
      <c r="H59" s="126"/>
      <c r="I59" s="16"/>
      <c r="J59" s="16"/>
      <c r="K59" s="16"/>
    </row>
    <row r="60" spans="1:11" ht="24" customHeight="1">
      <c r="A60" s="129" t="s">
        <v>15</v>
      </c>
      <c r="B60" s="130"/>
      <c r="C60" s="103" t="s">
        <v>43</v>
      </c>
      <c r="D60" s="104"/>
      <c r="E60" s="103" t="s">
        <v>44</v>
      </c>
      <c r="F60" s="124"/>
      <c r="G60" s="125"/>
      <c r="H60" s="126"/>
      <c r="I60" s="16"/>
      <c r="J60" s="16"/>
      <c r="K60" s="16"/>
    </row>
    <row r="61" spans="1:11" ht="24" customHeight="1">
      <c r="A61" s="131"/>
      <c r="B61" s="132"/>
      <c r="C61" s="106" t="s">
        <v>16</v>
      </c>
      <c r="D61" s="127"/>
      <c r="E61" s="128"/>
      <c r="F61" s="128"/>
      <c r="G61" s="128"/>
      <c r="H61" s="126"/>
      <c r="I61" s="16"/>
      <c r="J61" s="16"/>
      <c r="K61" s="16"/>
    </row>
    <row r="62" spans="1:11" ht="24" customHeight="1">
      <c r="A62" s="134" t="s">
        <v>14</v>
      </c>
      <c r="B62" s="134"/>
      <c r="C62" s="127"/>
      <c r="D62" s="128"/>
      <c r="E62" s="128"/>
      <c r="F62" s="128"/>
      <c r="G62" s="128"/>
      <c r="H62" s="126"/>
      <c r="I62" s="16"/>
      <c r="J62" s="16"/>
      <c r="K62" s="16"/>
    </row>
    <row r="63" spans="1:11" ht="24" customHeight="1">
      <c r="A63" s="141" t="s">
        <v>45</v>
      </c>
      <c r="B63" s="142"/>
      <c r="C63" s="3" t="s">
        <v>43</v>
      </c>
      <c r="D63" s="105"/>
      <c r="E63" s="106" t="s">
        <v>44</v>
      </c>
      <c r="F63" s="124"/>
      <c r="G63" s="125"/>
      <c r="H63" s="126"/>
      <c r="I63" s="16"/>
      <c r="J63" s="16"/>
      <c r="K63" s="16"/>
    </row>
    <row r="64" spans="1:11" ht="24" customHeight="1">
      <c r="A64" s="143"/>
      <c r="B64" s="144"/>
      <c r="C64" s="4" t="s">
        <v>16</v>
      </c>
      <c r="D64" s="127"/>
      <c r="E64" s="128"/>
      <c r="F64" s="128"/>
      <c r="G64" s="128"/>
      <c r="H64" s="126"/>
      <c r="I64" s="16"/>
      <c r="J64" s="16"/>
      <c r="K64" s="16"/>
    </row>
    <row r="65" spans="1:11" ht="24" customHeight="1">
      <c r="A65" s="145"/>
      <c r="B65" s="146"/>
      <c r="C65" s="3" t="s">
        <v>46</v>
      </c>
      <c r="D65" s="3"/>
      <c r="E65" s="124"/>
      <c r="F65" s="125"/>
      <c r="G65" s="125"/>
      <c r="H65" s="126"/>
      <c r="I65" s="16"/>
      <c r="J65" s="16"/>
      <c r="K65" s="16"/>
    </row>
    <row r="66" spans="1:11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24">
      <c r="A67" s="17" t="s">
        <v>94</v>
      </c>
      <c r="B67" s="16"/>
      <c r="C67" s="16"/>
      <c r="D67" s="16"/>
      <c r="E67" s="17" t="s">
        <v>47</v>
      </c>
      <c r="F67" s="16"/>
      <c r="G67" s="102"/>
      <c r="H67" s="16" t="s">
        <v>4</v>
      </c>
      <c r="I67" s="16"/>
      <c r="J67" s="16"/>
      <c r="K67" s="16"/>
    </row>
    <row r="68" spans="1:11" ht="24">
      <c r="A68" s="16"/>
      <c r="B68" s="16"/>
      <c r="C68" s="16"/>
      <c r="D68" s="16"/>
      <c r="E68" s="17" t="s">
        <v>48</v>
      </c>
      <c r="F68" s="16"/>
      <c r="G68" s="102"/>
      <c r="H68" s="16" t="s">
        <v>4</v>
      </c>
      <c r="I68" s="16"/>
      <c r="J68" s="16"/>
      <c r="K68" s="16"/>
    </row>
    <row r="69" spans="2:3" ht="13.5" hidden="1">
      <c r="B69" s="13"/>
      <c r="C69" s="13"/>
    </row>
    <row r="70" spans="2:3" ht="13.5" hidden="1">
      <c r="B70" s="13"/>
      <c r="C70" s="13"/>
    </row>
    <row r="71" spans="2:3" ht="13.5" hidden="1">
      <c r="B71" s="13"/>
      <c r="C71" s="13"/>
    </row>
    <row r="72" spans="2:3" ht="13.5" hidden="1">
      <c r="B72" s="13"/>
      <c r="C72" s="13"/>
    </row>
    <row r="73" spans="2:3" ht="13.5" hidden="1">
      <c r="B73" s="13"/>
      <c r="C73" s="13"/>
    </row>
    <row r="74" spans="2:3" ht="13.5" hidden="1">
      <c r="B74" s="13"/>
      <c r="C74" s="13"/>
    </row>
    <row r="75" spans="2:3" ht="13.5" hidden="1">
      <c r="B75" s="13"/>
      <c r="C75" s="13"/>
    </row>
    <row r="76" spans="2:3" ht="13.5" hidden="1">
      <c r="B76" s="13"/>
      <c r="C76" s="13"/>
    </row>
    <row r="77" spans="2:3" ht="13.5" hidden="1">
      <c r="B77" s="13"/>
      <c r="C77" s="13"/>
    </row>
    <row r="78" spans="2:3" ht="13.5" hidden="1">
      <c r="B78" s="13"/>
      <c r="C78" s="13"/>
    </row>
    <row r="79" spans="2:3" ht="13.5" hidden="1">
      <c r="B79" s="13"/>
      <c r="C79" s="13"/>
    </row>
    <row r="80" spans="2:3" ht="13.5" hidden="1">
      <c r="B80" s="13"/>
      <c r="C80" s="13"/>
    </row>
    <row r="81" spans="2:3" ht="13.5" hidden="1">
      <c r="B81" s="13"/>
      <c r="C81" s="13"/>
    </row>
    <row r="82" spans="2:3" ht="13.5" hidden="1">
      <c r="B82" s="13"/>
      <c r="C82" s="13"/>
    </row>
    <row r="83" spans="2:3" ht="13.5" hidden="1">
      <c r="B83" s="13"/>
      <c r="C83" s="13"/>
    </row>
    <row r="84" spans="2:3" ht="13.5" hidden="1">
      <c r="B84" s="13"/>
      <c r="C84" s="13"/>
    </row>
    <row r="85" spans="2:3" ht="13.5" hidden="1">
      <c r="B85" s="13"/>
      <c r="C85" s="13"/>
    </row>
    <row r="86" spans="2:3" ht="13.5" hidden="1">
      <c r="B86" s="13"/>
      <c r="C86" s="13"/>
    </row>
    <row r="87" spans="2:3" ht="13.5" hidden="1">
      <c r="B87" s="13"/>
      <c r="C87" s="13"/>
    </row>
    <row r="88" spans="2:3" ht="13.5" hidden="1">
      <c r="B88" s="13"/>
      <c r="C88" s="13"/>
    </row>
    <row r="89" spans="2:3" ht="13.5" hidden="1">
      <c r="B89" s="13"/>
      <c r="C89" s="13"/>
    </row>
    <row r="90" spans="2:3" ht="13.5" hidden="1">
      <c r="B90" s="13"/>
      <c r="C90" s="13"/>
    </row>
    <row r="91" spans="2:3" ht="13.5" hidden="1">
      <c r="B91" s="13"/>
      <c r="C91" s="13"/>
    </row>
    <row r="92" spans="2:3" ht="13.5" hidden="1">
      <c r="B92" s="13"/>
      <c r="C92" s="13"/>
    </row>
    <row r="93" spans="2:3" ht="13.5" hidden="1">
      <c r="B93" s="13"/>
      <c r="C93" s="13"/>
    </row>
    <row r="94" spans="2:3" ht="13.5" hidden="1">
      <c r="B94" s="13"/>
      <c r="C94" s="13"/>
    </row>
    <row r="95" spans="2:3" ht="13.5" hidden="1">
      <c r="B95" s="13"/>
      <c r="C95" s="13"/>
    </row>
    <row r="96" spans="2:3" ht="13.5" hidden="1">
      <c r="B96" s="13"/>
      <c r="C96" s="13"/>
    </row>
    <row r="97" spans="2:3" ht="13.5" hidden="1">
      <c r="B97" s="13"/>
      <c r="C97" s="13"/>
    </row>
    <row r="98" spans="2:3" ht="13.5" hidden="1">
      <c r="B98" s="13"/>
      <c r="C98" s="13"/>
    </row>
    <row r="99" spans="2:3" ht="13.5" hidden="1">
      <c r="B99" s="13"/>
      <c r="C99" s="13"/>
    </row>
    <row r="100" spans="2:3" ht="13.5" hidden="1">
      <c r="B100" s="13"/>
      <c r="C100" s="13"/>
    </row>
    <row r="101" spans="2:3" ht="13.5" hidden="1">
      <c r="B101" s="13"/>
      <c r="C101" s="13"/>
    </row>
    <row r="102" spans="2:3" ht="13.5" hidden="1">
      <c r="B102" s="13"/>
      <c r="C102" s="13"/>
    </row>
    <row r="103" spans="2:3" ht="13.5" hidden="1">
      <c r="B103" s="13"/>
      <c r="C103" s="13"/>
    </row>
    <row r="104" spans="2:3" ht="13.5" hidden="1">
      <c r="B104" s="13"/>
      <c r="C104" s="13"/>
    </row>
    <row r="105" spans="2:3" ht="13.5" hidden="1">
      <c r="B105" s="13"/>
      <c r="C105" s="13"/>
    </row>
    <row r="106" spans="2:3" ht="13.5" hidden="1">
      <c r="B106" s="13"/>
      <c r="C106" s="13"/>
    </row>
    <row r="107" spans="2:3" ht="13.5" hidden="1">
      <c r="B107" s="13"/>
      <c r="C107" s="13"/>
    </row>
    <row r="108" spans="2:3" ht="13.5" hidden="1">
      <c r="B108" s="13"/>
      <c r="C108" s="13"/>
    </row>
    <row r="109" spans="2:3" ht="13.5" hidden="1">
      <c r="B109" s="13"/>
      <c r="C109" s="13"/>
    </row>
    <row r="110" spans="2:3" ht="13.5" hidden="1">
      <c r="B110" s="13"/>
      <c r="C110" s="13"/>
    </row>
    <row r="111" spans="2:3" ht="13.5" hidden="1">
      <c r="B111" s="13"/>
      <c r="C111" s="13"/>
    </row>
    <row r="112" spans="2:3" ht="13.5" hidden="1">
      <c r="B112" s="13"/>
      <c r="C112" s="13"/>
    </row>
    <row r="113" spans="2:3" ht="13.5" hidden="1">
      <c r="B113" s="13"/>
      <c r="C113" s="13"/>
    </row>
    <row r="114" spans="2:3" ht="13.5" hidden="1">
      <c r="B114" s="13"/>
      <c r="C114" s="13"/>
    </row>
    <row r="115" spans="2:3" ht="13.5" hidden="1">
      <c r="B115" s="13"/>
      <c r="C115" s="13"/>
    </row>
    <row r="116" spans="2:3" ht="13.5" hidden="1">
      <c r="B116" s="13"/>
      <c r="C116" s="13"/>
    </row>
    <row r="117" spans="2:3" ht="13.5" hidden="1">
      <c r="B117" s="13"/>
      <c r="C117" s="13"/>
    </row>
    <row r="118" spans="2:3" ht="13.5" hidden="1">
      <c r="B118" s="13"/>
      <c r="C118" s="13"/>
    </row>
    <row r="119" spans="2:3" ht="13.5" hidden="1">
      <c r="B119" s="13"/>
      <c r="C119" s="13"/>
    </row>
    <row r="120" spans="2:3" ht="13.5" hidden="1">
      <c r="B120" s="13"/>
      <c r="C120" s="13"/>
    </row>
    <row r="121" spans="2:3" ht="13.5" hidden="1">
      <c r="B121" s="13"/>
      <c r="C121" s="13"/>
    </row>
    <row r="122" spans="2:3" ht="13.5" hidden="1">
      <c r="B122" s="13"/>
      <c r="C122" s="13"/>
    </row>
    <row r="123" spans="2:3" ht="13.5" hidden="1">
      <c r="B123" s="13"/>
      <c r="C123" s="13"/>
    </row>
    <row r="124" spans="2:3" ht="13.5" hidden="1">
      <c r="B124" s="13"/>
      <c r="C124" s="13"/>
    </row>
    <row r="125" spans="2:3" ht="13.5" hidden="1">
      <c r="B125" s="13"/>
      <c r="C125" s="13"/>
    </row>
    <row r="126" spans="2:3" ht="13.5" hidden="1">
      <c r="B126" s="13"/>
      <c r="C126" s="13"/>
    </row>
    <row r="127" spans="2:3" ht="13.5" hidden="1">
      <c r="B127" s="13"/>
      <c r="C127" s="13"/>
    </row>
    <row r="128" spans="2:3" ht="13.5" hidden="1">
      <c r="B128" s="13"/>
      <c r="C128" s="13"/>
    </row>
    <row r="129" spans="2:3" ht="13.5" hidden="1">
      <c r="B129" s="13"/>
      <c r="C129" s="13"/>
    </row>
    <row r="130" spans="2:3" ht="13.5" hidden="1">
      <c r="B130" s="13"/>
      <c r="C130" s="13"/>
    </row>
    <row r="131" spans="2:3" ht="13.5" hidden="1">
      <c r="B131" s="13"/>
      <c r="C131" s="13"/>
    </row>
    <row r="132" spans="2:3" ht="13.5" hidden="1">
      <c r="B132" s="13"/>
      <c r="C132" s="13"/>
    </row>
    <row r="133" spans="2:3" ht="13.5" hidden="1">
      <c r="B133" s="13"/>
      <c r="C133" s="13"/>
    </row>
    <row r="134" spans="2:3" ht="13.5" hidden="1">
      <c r="B134" s="13"/>
      <c r="C134" s="13"/>
    </row>
    <row r="135" spans="2:3" ht="13.5" hidden="1">
      <c r="B135" s="13"/>
      <c r="C135" s="13"/>
    </row>
    <row r="136" spans="2:3" ht="13.5" hidden="1">
      <c r="B136" s="13"/>
      <c r="C136" s="13"/>
    </row>
    <row r="137" spans="2:3" ht="13.5" hidden="1">
      <c r="B137" s="13"/>
      <c r="C137" s="13"/>
    </row>
    <row r="138" spans="2:3" ht="13.5" hidden="1">
      <c r="B138" s="13"/>
      <c r="C138" s="13"/>
    </row>
    <row r="139" spans="2:3" ht="13.5" hidden="1">
      <c r="B139" s="13"/>
      <c r="C139" s="13"/>
    </row>
    <row r="140" spans="2:3" ht="13.5" hidden="1">
      <c r="B140" s="13"/>
      <c r="C140" s="13"/>
    </row>
    <row r="141" spans="2:3" ht="13.5" hidden="1">
      <c r="B141" s="13"/>
      <c r="C141" s="13"/>
    </row>
    <row r="142" spans="2:3" ht="13.5" hidden="1">
      <c r="B142" s="13"/>
      <c r="C142" s="13"/>
    </row>
    <row r="143" spans="2:3" ht="13.5" hidden="1">
      <c r="B143" s="13"/>
      <c r="C143" s="13"/>
    </row>
    <row r="144" spans="2:3" ht="13.5" hidden="1">
      <c r="B144" s="13"/>
      <c r="C144" s="13"/>
    </row>
    <row r="145" spans="2:3" ht="13.5" hidden="1">
      <c r="B145" s="13"/>
      <c r="C145" s="13"/>
    </row>
    <row r="146" spans="2:3" ht="13.5" hidden="1">
      <c r="B146" s="13"/>
      <c r="C146" s="13"/>
    </row>
    <row r="147" spans="2:3" ht="13.5" hidden="1">
      <c r="B147" s="13"/>
      <c r="C147" s="13"/>
    </row>
    <row r="148" spans="2:3" ht="13.5" hidden="1">
      <c r="B148" s="13"/>
      <c r="C148" s="13"/>
    </row>
    <row r="149" spans="2:3" ht="13.5" hidden="1">
      <c r="B149" s="13"/>
      <c r="C149" s="13"/>
    </row>
    <row r="150" spans="2:3" ht="13.5" hidden="1">
      <c r="B150" s="13"/>
      <c r="C150" s="13"/>
    </row>
    <row r="151" spans="2:3" ht="13.5" hidden="1">
      <c r="B151" s="13"/>
      <c r="C151" s="13"/>
    </row>
    <row r="152" spans="2:3" ht="13.5" hidden="1">
      <c r="B152" s="13"/>
      <c r="C152" s="13"/>
    </row>
    <row r="153" spans="2:3" ht="13.5" hidden="1">
      <c r="B153" s="13"/>
      <c r="C153" s="13"/>
    </row>
    <row r="154" spans="2:3" ht="13.5" hidden="1">
      <c r="B154" s="13"/>
      <c r="C154" s="13"/>
    </row>
    <row r="155" spans="2:3" ht="13.5" hidden="1">
      <c r="B155" s="13"/>
      <c r="C155" s="13"/>
    </row>
    <row r="156" spans="2:3" ht="13.5" hidden="1">
      <c r="B156" s="13"/>
      <c r="C156" s="13"/>
    </row>
    <row r="157" spans="2:3" ht="13.5" hidden="1">
      <c r="B157" s="13"/>
      <c r="C157" s="13"/>
    </row>
    <row r="158" spans="2:3" ht="13.5" hidden="1">
      <c r="B158" s="13"/>
      <c r="C158" s="13"/>
    </row>
    <row r="159" spans="2:3" ht="13.5" hidden="1">
      <c r="B159" s="13"/>
      <c r="C159" s="13"/>
    </row>
    <row r="160" spans="2:3" ht="13.5" hidden="1">
      <c r="B160" s="13"/>
      <c r="C160" s="13"/>
    </row>
    <row r="161" spans="2:3" ht="13.5" hidden="1">
      <c r="B161" s="13"/>
      <c r="C161" s="13"/>
    </row>
    <row r="162" spans="2:3" ht="13.5" hidden="1">
      <c r="B162" s="13"/>
      <c r="C162" s="13"/>
    </row>
    <row r="163" spans="2:3" ht="13.5" hidden="1">
      <c r="B163" s="13"/>
      <c r="C163" s="13"/>
    </row>
    <row r="164" spans="2:3" ht="13.5" hidden="1">
      <c r="B164" s="13"/>
      <c r="C164" s="13"/>
    </row>
    <row r="165" spans="2:3" ht="13.5" hidden="1">
      <c r="B165" s="13"/>
      <c r="C165" s="13"/>
    </row>
    <row r="166" spans="2:3" ht="13.5" hidden="1">
      <c r="B166" s="13"/>
      <c r="C166" s="13"/>
    </row>
    <row r="167" spans="2:3" ht="13.5" hidden="1">
      <c r="B167" s="13"/>
      <c r="C167" s="13"/>
    </row>
    <row r="168" spans="2:3" ht="13.5" hidden="1">
      <c r="B168" s="13"/>
      <c r="C168" s="13"/>
    </row>
    <row r="169" spans="2:3" ht="13.5" hidden="1">
      <c r="B169" s="13"/>
      <c r="C169" s="13"/>
    </row>
    <row r="170" spans="2:3" ht="13.5" hidden="1">
      <c r="B170" s="13"/>
      <c r="C170" s="13"/>
    </row>
    <row r="171" spans="2:3" ht="13.5" hidden="1">
      <c r="B171" s="13"/>
      <c r="C171" s="13"/>
    </row>
    <row r="172" spans="2:3" ht="13.5" hidden="1">
      <c r="B172" s="13"/>
      <c r="C172" s="13"/>
    </row>
    <row r="173" spans="2:3" ht="13.5" hidden="1">
      <c r="B173" s="13"/>
      <c r="C173" s="13"/>
    </row>
    <row r="174" spans="2:3" ht="13.5" hidden="1">
      <c r="B174" s="13"/>
      <c r="C174" s="13"/>
    </row>
    <row r="175" spans="2:3" ht="13.5" hidden="1">
      <c r="B175" s="13"/>
      <c r="C175" s="13"/>
    </row>
    <row r="176" spans="2:3" ht="13.5" hidden="1">
      <c r="B176" s="13"/>
      <c r="C176" s="13"/>
    </row>
    <row r="177" spans="2:3" ht="13.5" hidden="1">
      <c r="B177" s="13"/>
      <c r="C177" s="13"/>
    </row>
    <row r="178" spans="2:3" ht="13.5" hidden="1">
      <c r="B178" s="13"/>
      <c r="C178" s="13"/>
    </row>
    <row r="179" spans="2:3" ht="13.5" hidden="1">
      <c r="B179" s="13"/>
      <c r="C179" s="13"/>
    </row>
    <row r="180" spans="2:3" ht="13.5" hidden="1">
      <c r="B180" s="13"/>
      <c r="C180" s="13"/>
    </row>
    <row r="181" spans="2:3" ht="13.5" hidden="1">
      <c r="B181" s="13"/>
      <c r="C181" s="13"/>
    </row>
    <row r="182" spans="2:3" ht="13.5" hidden="1">
      <c r="B182" s="13"/>
      <c r="C182" s="13"/>
    </row>
    <row r="183" spans="2:3" ht="13.5" hidden="1">
      <c r="B183" s="13"/>
      <c r="C183" s="13"/>
    </row>
    <row r="184" spans="2:3" ht="13.5" hidden="1">
      <c r="B184" s="13"/>
      <c r="C184" s="13"/>
    </row>
    <row r="185" spans="2:3" ht="13.5" hidden="1">
      <c r="B185" s="13"/>
      <c r="C185" s="13"/>
    </row>
    <row r="186" spans="2:3" ht="13.5" hidden="1">
      <c r="B186" s="13"/>
      <c r="C186" s="13"/>
    </row>
    <row r="187" spans="2:3" ht="13.5" hidden="1">
      <c r="B187" s="13"/>
      <c r="C187" s="13"/>
    </row>
    <row r="188" spans="2:3" ht="13.5" hidden="1">
      <c r="B188" s="13"/>
      <c r="C188" s="13"/>
    </row>
    <row r="189" spans="2:3" ht="13.5" hidden="1">
      <c r="B189" s="13"/>
      <c r="C189" s="13"/>
    </row>
    <row r="190" spans="2:3" ht="13.5" hidden="1">
      <c r="B190" s="13"/>
      <c r="C190" s="13"/>
    </row>
    <row r="191" spans="2:3" ht="13.5" hidden="1">
      <c r="B191" s="13"/>
      <c r="C191" s="13"/>
    </row>
    <row r="192" spans="2:3" ht="13.5" hidden="1">
      <c r="B192" s="13"/>
      <c r="C192" s="13"/>
    </row>
    <row r="193" spans="2:3" ht="13.5" hidden="1">
      <c r="B193" s="13"/>
      <c r="C193" s="13"/>
    </row>
    <row r="194" spans="2:3" ht="13.5" hidden="1">
      <c r="B194" s="13"/>
      <c r="C194" s="13"/>
    </row>
    <row r="195" spans="2:3" ht="13.5" hidden="1">
      <c r="B195" s="13"/>
      <c r="C195" s="13"/>
    </row>
    <row r="196" spans="2:3" ht="13.5" hidden="1">
      <c r="B196" s="13"/>
      <c r="C196" s="13"/>
    </row>
    <row r="197" spans="2:3" ht="13.5" hidden="1">
      <c r="B197" s="13"/>
      <c r="C197" s="13"/>
    </row>
    <row r="198" spans="2:3" ht="13.5" hidden="1">
      <c r="B198" s="13"/>
      <c r="C198" s="13"/>
    </row>
    <row r="199" spans="2:3" ht="13.5" hidden="1">
      <c r="B199" s="13"/>
      <c r="C199" s="13"/>
    </row>
    <row r="200" spans="2:3" ht="13.5" hidden="1">
      <c r="B200" s="13"/>
      <c r="C200" s="13"/>
    </row>
    <row r="201" spans="2:3" ht="13.5" hidden="1">
      <c r="B201" s="13"/>
      <c r="C201" s="13"/>
    </row>
    <row r="202" spans="2:3" ht="13.5" hidden="1">
      <c r="B202" s="13"/>
      <c r="C202" s="13"/>
    </row>
    <row r="203" spans="2:3" ht="13.5" hidden="1">
      <c r="B203" s="13"/>
      <c r="C203" s="13"/>
    </row>
    <row r="204" spans="2:3" ht="13.5" hidden="1">
      <c r="B204" s="13"/>
      <c r="C204" s="13"/>
    </row>
    <row r="205" spans="2:3" ht="13.5" hidden="1">
      <c r="B205" s="13"/>
      <c r="C205" s="13"/>
    </row>
    <row r="206" spans="2:3" ht="13.5" hidden="1">
      <c r="B206" s="13"/>
      <c r="C206" s="13"/>
    </row>
    <row r="207" spans="2:3" ht="13.5" hidden="1">
      <c r="B207" s="13"/>
      <c r="C207" s="13"/>
    </row>
    <row r="208" spans="2:3" ht="13.5" hidden="1">
      <c r="B208" s="13"/>
      <c r="C208" s="13"/>
    </row>
    <row r="209" spans="2:3" ht="13.5" hidden="1">
      <c r="B209" s="13"/>
      <c r="C209" s="13"/>
    </row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</sheetData>
  <sheetProtection/>
  <mergeCells count="66">
    <mergeCell ref="E38:F38"/>
    <mergeCell ref="B3:K3"/>
    <mergeCell ref="B4:K4"/>
    <mergeCell ref="A52:H52"/>
    <mergeCell ref="A28:B32"/>
    <mergeCell ref="C28:G28"/>
    <mergeCell ref="C29:G29"/>
    <mergeCell ref="C30:G30"/>
    <mergeCell ref="C32:G32"/>
    <mergeCell ref="A49:H49"/>
    <mergeCell ref="A33:K33"/>
    <mergeCell ref="C27:G27"/>
    <mergeCell ref="A22:K22"/>
    <mergeCell ref="A25:A27"/>
    <mergeCell ref="A1:K1"/>
    <mergeCell ref="A9:K9"/>
    <mergeCell ref="A11:K11"/>
    <mergeCell ref="B12:K12"/>
    <mergeCell ref="A2:K2"/>
    <mergeCell ref="A5:K5"/>
    <mergeCell ref="A7:H7"/>
    <mergeCell ref="A21:H21"/>
    <mergeCell ref="H25:K26"/>
    <mergeCell ref="C25:G25"/>
    <mergeCell ref="C26:G26"/>
    <mergeCell ref="B17:K17"/>
    <mergeCell ref="B18:K18"/>
    <mergeCell ref="A19:K19"/>
    <mergeCell ref="A14:K14"/>
    <mergeCell ref="C62:H62"/>
    <mergeCell ref="B13:K13"/>
    <mergeCell ref="A35:K35"/>
    <mergeCell ref="A39:B39"/>
    <mergeCell ref="C37:K37"/>
    <mergeCell ref="A36:B36"/>
    <mergeCell ref="A37:B37"/>
    <mergeCell ref="E39:F39"/>
    <mergeCell ref="G39:K39"/>
    <mergeCell ref="A16:K16"/>
    <mergeCell ref="A50:K50"/>
    <mergeCell ref="A43:K43"/>
    <mergeCell ref="A46:K47"/>
    <mergeCell ref="A63:B65"/>
    <mergeCell ref="F63:H63"/>
    <mergeCell ref="E65:H65"/>
    <mergeCell ref="D64:H64"/>
    <mergeCell ref="A62:B62"/>
    <mergeCell ref="D61:H61"/>
    <mergeCell ref="A53:K53"/>
    <mergeCell ref="F60:H60"/>
    <mergeCell ref="C59:H59"/>
    <mergeCell ref="A55:H55"/>
    <mergeCell ref="A60:B61"/>
    <mergeCell ref="A59:B59"/>
    <mergeCell ref="A56:K56"/>
    <mergeCell ref="A57:K57"/>
    <mergeCell ref="A42:H42"/>
    <mergeCell ref="C31:G31"/>
    <mergeCell ref="A40:K40"/>
    <mergeCell ref="C36:D36"/>
    <mergeCell ref="C38:D38"/>
    <mergeCell ref="C39:D39"/>
    <mergeCell ref="A38:B38"/>
    <mergeCell ref="E36:F36"/>
    <mergeCell ref="G36:K36"/>
    <mergeCell ref="G38:K38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SheetLayoutView="100" zoomScalePageLayoutView="0" workbookViewId="0" topLeftCell="A1">
      <selection activeCell="B10" sqref="B10:C14"/>
    </sheetView>
  </sheetViews>
  <sheetFormatPr defaultColWidth="0" defaultRowHeight="13.5" zeroHeight="1"/>
  <cols>
    <col min="1" max="1" width="4.25390625" style="22" customWidth="1"/>
    <col min="2" max="2" width="6.625" style="22" customWidth="1"/>
    <col min="3" max="3" width="7.625" style="23" customWidth="1"/>
    <col min="4" max="4" width="12.00390625" style="23" customWidth="1"/>
    <col min="5" max="5" width="7.25390625" style="23" customWidth="1"/>
    <col min="6" max="6" width="12.625" style="23" customWidth="1"/>
    <col min="7" max="7" width="11.00390625" style="23" customWidth="1"/>
    <col min="8" max="8" width="9.00390625" style="22" customWidth="1"/>
    <col min="9" max="9" width="5.00390625" style="22" customWidth="1"/>
    <col min="10" max="10" width="3.75390625" style="23" customWidth="1"/>
    <col min="11" max="11" width="5.00390625" style="23" customWidth="1"/>
    <col min="12" max="12" width="3.625" style="23" customWidth="1"/>
    <col min="13" max="13" width="1.625" style="23" customWidth="1"/>
    <col min="14" max="16384" width="9.00390625" style="23" hidden="1" customWidth="1"/>
  </cols>
  <sheetData>
    <row r="1" ht="21">
      <c r="B1" s="101" t="s">
        <v>125</v>
      </c>
    </row>
    <row r="2" spans="2:12" ht="13.5">
      <c r="B2" s="100" t="s">
        <v>126</v>
      </c>
      <c r="H2" s="262" t="s">
        <v>127</v>
      </c>
      <c r="I2" s="263"/>
      <c r="J2" s="263"/>
      <c r="K2" s="263"/>
      <c r="L2" s="126"/>
    </row>
    <row r="3" spans="1:12" ht="13.5" customHeight="1">
      <c r="A3" s="254" t="s">
        <v>88</v>
      </c>
      <c r="B3" s="255"/>
      <c r="C3" s="237">
        <f>IF('入力用シート'!B13="","",'入力用シート'!B13)</f>
      </c>
      <c r="D3" s="237"/>
      <c r="E3" s="237"/>
      <c r="F3" s="237"/>
      <c r="G3" s="238"/>
      <c r="H3" s="230" t="s">
        <v>5</v>
      </c>
      <c r="I3" s="217" t="s">
        <v>112</v>
      </c>
      <c r="J3" s="218"/>
      <c r="K3" s="218"/>
      <c r="L3" s="219"/>
    </row>
    <row r="4" spans="1:12" ht="33.75" customHeight="1">
      <c r="A4" s="256" t="s">
        <v>0</v>
      </c>
      <c r="B4" s="257"/>
      <c r="C4" s="239">
        <f>IF('入力用シート'!B12="","",'入力用シート'!B12)</f>
      </c>
      <c r="D4" s="239"/>
      <c r="E4" s="239"/>
      <c r="F4" s="239"/>
      <c r="G4" s="240"/>
      <c r="H4" s="230"/>
      <c r="I4" s="184"/>
      <c r="J4" s="185"/>
      <c r="K4" s="185"/>
      <c r="L4" s="186"/>
    </row>
    <row r="5" spans="1:12" ht="14.25" customHeight="1">
      <c r="A5" s="258" t="s">
        <v>89</v>
      </c>
      <c r="B5" s="259"/>
      <c r="C5" s="241">
        <f>IF('入力用シート'!B18="","",'入力用シート'!B18)</f>
      </c>
      <c r="D5" s="242"/>
      <c r="E5" s="230" t="s">
        <v>98</v>
      </c>
      <c r="F5" s="222">
        <f>IF('入力用シート'!G67="","",'入力用シート'!G67)</f>
      </c>
      <c r="G5" s="193" t="s">
        <v>4</v>
      </c>
      <c r="H5" s="236" t="s">
        <v>97</v>
      </c>
      <c r="I5" s="222">
        <f>IF('入力用シート'!G68="","",'入力用シート'!G68)</f>
      </c>
      <c r="J5" s="223"/>
      <c r="K5" s="226" t="s">
        <v>4</v>
      </c>
      <c r="L5" s="227"/>
    </row>
    <row r="6" spans="1:12" ht="33.75" customHeight="1">
      <c r="A6" s="184" t="s">
        <v>1</v>
      </c>
      <c r="B6" s="186"/>
      <c r="C6" s="234">
        <f>IF('入力用シート'!B17="","",'入力用シート'!B17)</f>
      </c>
      <c r="D6" s="235"/>
      <c r="E6" s="230"/>
      <c r="F6" s="224"/>
      <c r="G6" s="193" t="s">
        <v>4</v>
      </c>
      <c r="H6" s="230" t="s">
        <v>3</v>
      </c>
      <c r="I6" s="224"/>
      <c r="J6" s="225"/>
      <c r="K6" s="189"/>
      <c r="L6" s="228"/>
    </row>
    <row r="7" spans="1:12" ht="35.25" customHeight="1">
      <c r="A7" s="191" t="s">
        <v>2</v>
      </c>
      <c r="B7" s="229"/>
      <c r="C7" s="232">
        <f>IF('入力用シート'!I21="","",VLOOKUP('入力用シート'!I21,課題曲,2,0))</f>
      </c>
      <c r="D7" s="233"/>
      <c r="E7" s="271" t="s">
        <v>99</v>
      </c>
      <c r="F7" s="126"/>
      <c r="G7" s="268">
        <f>IF('入力用シート'!I21="","",VLOOKUP('入力用シート'!I21,課題曲,3,0))</f>
      </c>
      <c r="H7" s="269"/>
      <c r="I7" s="269"/>
      <c r="J7" s="269"/>
      <c r="K7" s="269"/>
      <c r="L7" s="270"/>
    </row>
    <row r="8" spans="1:12" ht="39" customHeight="1">
      <c r="A8" s="243" t="s">
        <v>76</v>
      </c>
      <c r="B8" s="221" t="s">
        <v>6</v>
      </c>
      <c r="C8" s="219"/>
      <c r="D8" s="33" t="s">
        <v>100</v>
      </c>
      <c r="E8" s="197">
        <f>IF('入力用シート'!C25="","",'入力用シート'!C25)</f>
      </c>
      <c r="F8" s="198"/>
      <c r="G8" s="198"/>
      <c r="H8" s="199"/>
      <c r="I8" s="191" t="s">
        <v>9</v>
      </c>
      <c r="J8" s="192"/>
      <c r="K8" s="192"/>
      <c r="L8" s="193"/>
    </row>
    <row r="9" spans="1:12" ht="40.5" customHeight="1">
      <c r="A9" s="244"/>
      <c r="B9" s="184"/>
      <c r="C9" s="186"/>
      <c r="D9" s="28" t="s">
        <v>101</v>
      </c>
      <c r="E9" s="203">
        <f>IF('入力用シート'!C27="","",'入力用シート'!C27)</f>
      </c>
      <c r="F9" s="204"/>
      <c r="G9" s="204"/>
      <c r="H9" s="205"/>
      <c r="I9" s="38">
        <f>IF('入力用シート'!H27="","",'入力用シート'!H27)</f>
      </c>
      <c r="J9" s="35" t="s">
        <v>25</v>
      </c>
      <c r="K9" s="39">
        <f>IF('入力用シート'!J27="","",'入力用シート'!J27)</f>
      </c>
      <c r="L9" s="36" t="s">
        <v>24</v>
      </c>
    </row>
    <row r="10" spans="1:12" ht="16.5" customHeight="1">
      <c r="A10" s="244"/>
      <c r="B10" s="211" t="s">
        <v>102</v>
      </c>
      <c r="C10" s="212"/>
      <c r="D10" s="210">
        <f>IF('入力用シート'!C28="","",'入力用シート'!C28)</f>
      </c>
      <c r="E10" s="210"/>
      <c r="F10" s="210"/>
      <c r="G10" s="210"/>
      <c r="H10" s="40" t="s">
        <v>9</v>
      </c>
      <c r="I10" s="41">
        <f>IF('入力用シート'!H28="","",'入力用シート'!H28)</f>
      </c>
      <c r="J10" s="26" t="s">
        <v>25</v>
      </c>
      <c r="K10" s="42">
        <f>IF('入力用シート'!J28="","",'入力用シート'!J28)</f>
      </c>
      <c r="L10" s="27" t="s">
        <v>24</v>
      </c>
    </row>
    <row r="11" spans="1:12" ht="16.5" customHeight="1">
      <c r="A11" s="244"/>
      <c r="B11" s="213"/>
      <c r="C11" s="214"/>
      <c r="D11" s="200">
        <f>IF('入力用シート'!C29="","",'入力用シート'!C29)</f>
      </c>
      <c r="E11" s="200"/>
      <c r="F11" s="200"/>
      <c r="G11" s="200"/>
      <c r="H11" s="43" t="s">
        <v>9</v>
      </c>
      <c r="I11" s="44">
        <f>IF('入力用シート'!H29="","",'入力用シート'!H29)</f>
      </c>
      <c r="J11" s="24" t="s">
        <v>25</v>
      </c>
      <c r="K11" s="45">
        <f>IF('入力用シート'!J29="","",'入力用シート'!J29)</f>
      </c>
      <c r="L11" s="46" t="s">
        <v>24</v>
      </c>
    </row>
    <row r="12" spans="1:12" ht="16.5" customHeight="1">
      <c r="A12" s="244"/>
      <c r="B12" s="213"/>
      <c r="C12" s="214"/>
      <c r="D12" s="200">
        <f>IF('入力用シート'!C30="","",'入力用シート'!C30)</f>
      </c>
      <c r="E12" s="200"/>
      <c r="F12" s="200"/>
      <c r="G12" s="200"/>
      <c r="H12" s="43" t="s">
        <v>9</v>
      </c>
      <c r="I12" s="44">
        <f>IF('入力用シート'!H30="","",'入力用シート'!H30)</f>
      </c>
      <c r="J12" s="24" t="s">
        <v>25</v>
      </c>
      <c r="K12" s="45">
        <f>IF('入力用シート'!J30="","",'入力用シート'!J30)</f>
      </c>
      <c r="L12" s="46" t="s">
        <v>24</v>
      </c>
    </row>
    <row r="13" spans="1:12" ht="16.5" customHeight="1">
      <c r="A13" s="244"/>
      <c r="B13" s="213"/>
      <c r="C13" s="214"/>
      <c r="D13" s="200">
        <f>IF('入力用シート'!C31="","",'入力用シート'!C31)</f>
      </c>
      <c r="E13" s="200"/>
      <c r="F13" s="200"/>
      <c r="G13" s="200"/>
      <c r="H13" s="43" t="s">
        <v>9</v>
      </c>
      <c r="I13" s="44">
        <f>IF('入力用シート'!H31="","",'入力用シート'!H31)</f>
      </c>
      <c r="J13" s="24" t="s">
        <v>25</v>
      </c>
      <c r="K13" s="45">
        <f>IF('入力用シート'!J31="","",'入力用シート'!J31)</f>
      </c>
      <c r="L13" s="46" t="s">
        <v>24</v>
      </c>
    </row>
    <row r="14" spans="1:12" ht="16.5" customHeight="1">
      <c r="A14" s="244"/>
      <c r="B14" s="215"/>
      <c r="C14" s="216"/>
      <c r="D14" s="206">
        <f>IF('入力用シート'!C32="","",'入力用シート'!C32)</f>
      </c>
      <c r="E14" s="206"/>
      <c r="F14" s="206"/>
      <c r="G14" s="206"/>
      <c r="H14" s="47" t="s">
        <v>9</v>
      </c>
      <c r="I14" s="48">
        <f>IF('入力用シート'!H32="","",'入力用シート'!H32)</f>
      </c>
      <c r="J14" s="49" t="s">
        <v>25</v>
      </c>
      <c r="K14" s="50">
        <f>IF('入力用シート'!J32="","",'入力用シート'!J32)</f>
      </c>
      <c r="L14" s="51" t="s">
        <v>24</v>
      </c>
    </row>
    <row r="15" spans="1:12" ht="21.75" customHeight="1">
      <c r="A15" s="260"/>
      <c r="B15" s="191" t="s">
        <v>74</v>
      </c>
      <c r="C15" s="194"/>
      <c r="D15" s="195">
        <f>IF('入力用シート'!C36="","",'入力用シート'!C36)</f>
      </c>
      <c r="E15" s="195"/>
      <c r="F15" s="195"/>
      <c r="G15" s="25" t="s">
        <v>80</v>
      </c>
      <c r="H15" s="195">
        <f>IF('入力用シート'!G36="","",'入力用シート'!G36)</f>
      </c>
      <c r="I15" s="195"/>
      <c r="J15" s="195"/>
      <c r="K15" s="195"/>
      <c r="L15" s="196"/>
    </row>
    <row r="16" spans="1:12" ht="21.75" customHeight="1">
      <c r="A16" s="260"/>
      <c r="B16" s="191" t="s">
        <v>75</v>
      </c>
      <c r="C16" s="194"/>
      <c r="D16" s="195">
        <f>IF('入力用シート'!C38="","",'入力用シート'!C38)</f>
      </c>
      <c r="E16" s="195"/>
      <c r="F16" s="195"/>
      <c r="G16" s="25" t="s">
        <v>79</v>
      </c>
      <c r="H16" s="195">
        <f>IF('入力用シート'!G38="","",'入力用シート'!G38)</f>
      </c>
      <c r="I16" s="195"/>
      <c r="J16" s="195"/>
      <c r="K16" s="195"/>
      <c r="L16" s="196"/>
    </row>
    <row r="17" spans="1:12" ht="21.75" customHeight="1">
      <c r="A17" s="261"/>
      <c r="B17" s="191" t="s">
        <v>31</v>
      </c>
      <c r="C17" s="194"/>
      <c r="D17" s="195">
        <f>IF('入力用シート'!C39="","",'入力用シート'!C39)</f>
      </c>
      <c r="E17" s="195"/>
      <c r="F17" s="195"/>
      <c r="G17" s="25" t="s">
        <v>79</v>
      </c>
      <c r="H17" s="195">
        <f>IF('入力用シート'!G39="","",'入力用シート'!G39)</f>
      </c>
      <c r="I17" s="195"/>
      <c r="J17" s="195"/>
      <c r="K17" s="195"/>
      <c r="L17" s="196"/>
    </row>
    <row r="18" spans="1:12" ht="13.5">
      <c r="A18" s="247" t="s">
        <v>10</v>
      </c>
      <c r="B18" s="248"/>
      <c r="C18" s="248"/>
      <c r="D18" s="248"/>
      <c r="E18" s="248"/>
      <c r="F18" s="248"/>
      <c r="G18" s="37"/>
      <c r="H18" s="243" t="s">
        <v>11</v>
      </c>
      <c r="I18" s="220">
        <f>IF('入力用シート'!$I$49=1,"○","")</f>
      </c>
      <c r="J18" s="226" t="s">
        <v>52</v>
      </c>
      <c r="K18" s="226"/>
      <c r="L18" s="227"/>
    </row>
    <row r="19" spans="1:12" ht="13.5">
      <c r="A19" s="52"/>
      <c r="B19" s="53">
        <f>IF('入力用シート'!$I$42=1,"○","")</f>
      </c>
      <c r="C19" s="207" t="s">
        <v>103</v>
      </c>
      <c r="D19" s="208"/>
      <c r="E19" s="208"/>
      <c r="F19" s="208"/>
      <c r="G19" s="209"/>
      <c r="H19" s="244"/>
      <c r="I19" s="201"/>
      <c r="J19" s="190"/>
      <c r="K19" s="190"/>
      <c r="L19" s="231"/>
    </row>
    <row r="20" spans="1:12" ht="13.5">
      <c r="A20" s="52"/>
      <c r="B20" s="53">
        <f>IF('入力用シート'!$I$42=2,"○","")</f>
      </c>
      <c r="C20" s="207" t="s">
        <v>104</v>
      </c>
      <c r="D20" s="208"/>
      <c r="E20" s="208"/>
      <c r="F20" s="208"/>
      <c r="G20" s="209"/>
      <c r="H20" s="244"/>
      <c r="I20" s="201"/>
      <c r="J20" s="190"/>
      <c r="K20" s="190"/>
      <c r="L20" s="231"/>
    </row>
    <row r="21" spans="1:12" ht="13.5">
      <c r="A21" s="52"/>
      <c r="B21" s="53">
        <f>IF('入力用シート'!$I$42=3,"○","")</f>
      </c>
      <c r="C21" s="272" t="s">
        <v>105</v>
      </c>
      <c r="D21" s="273"/>
      <c r="E21" s="273"/>
      <c r="F21" s="273"/>
      <c r="G21" s="274"/>
      <c r="H21" s="244"/>
      <c r="I21" s="201">
        <f>IF('入力用シート'!$I$49=2,"○","")</f>
      </c>
      <c r="J21" s="190" t="s">
        <v>53</v>
      </c>
      <c r="K21" s="190"/>
      <c r="L21" s="231"/>
    </row>
    <row r="22" spans="1:12" ht="13.5">
      <c r="A22" s="52"/>
      <c r="B22" s="53">
        <f>IF('入力用シート'!$I$42=4,"○","")</f>
      </c>
      <c r="C22" s="207" t="s">
        <v>106</v>
      </c>
      <c r="D22" s="208"/>
      <c r="E22" s="208"/>
      <c r="F22" s="208"/>
      <c r="G22" s="209"/>
      <c r="H22" s="244"/>
      <c r="I22" s="201"/>
      <c r="J22" s="190"/>
      <c r="K22" s="190"/>
      <c r="L22" s="231"/>
    </row>
    <row r="23" spans="1:12" ht="13.5">
      <c r="A23" s="34"/>
      <c r="B23" s="54">
        <f>IF('入力用シート'!$I$42=5,"○","")</f>
      </c>
      <c r="C23" s="251" t="s">
        <v>107</v>
      </c>
      <c r="D23" s="252"/>
      <c r="E23" s="252"/>
      <c r="F23" s="252"/>
      <c r="G23" s="253"/>
      <c r="H23" s="245"/>
      <c r="I23" s="202"/>
      <c r="J23" s="189"/>
      <c r="K23" s="189"/>
      <c r="L23" s="228"/>
    </row>
    <row r="24" spans="1:12" ht="27" customHeight="1">
      <c r="A24" s="74" t="s">
        <v>124</v>
      </c>
      <c r="B24" s="78"/>
      <c r="C24" s="79"/>
      <c r="D24" s="184" t="str">
        <f>IF('入力用シート'!I45=1,"○"&amp;"参加する","参加する")</f>
        <v>参加する</v>
      </c>
      <c r="E24" s="246"/>
      <c r="F24" s="246"/>
      <c r="G24" s="194" t="str">
        <f>IF('入力用シート'!I45=2,"○"&amp;"参加しない","参加しない")</f>
        <v>参加しない</v>
      </c>
      <c r="H24" s="194"/>
      <c r="I24" s="194"/>
      <c r="J24" s="194" t="str">
        <f>IF('入力用シート'!O45=1,"○"&amp;"公表する","公表する")</f>
        <v>公表する</v>
      </c>
      <c r="K24" s="194"/>
      <c r="L24" s="229"/>
    </row>
    <row r="25" spans="1:12" ht="33.75" customHeight="1">
      <c r="A25" s="221" t="s">
        <v>108</v>
      </c>
      <c r="B25" s="219"/>
      <c r="C25" s="181" t="s">
        <v>12</v>
      </c>
      <c r="D25" s="182"/>
      <c r="E25" s="182"/>
      <c r="F25" s="182"/>
      <c r="G25" s="182"/>
      <c r="H25" s="182"/>
      <c r="I25" s="182"/>
      <c r="J25" s="182"/>
      <c r="K25" s="182"/>
      <c r="L25" s="183"/>
    </row>
    <row r="26" spans="1:12" ht="13.5">
      <c r="A26" s="249"/>
      <c r="B26" s="250"/>
      <c r="C26" s="184" t="str">
        <f>IF('入力用シート'!I52=1,"○"&amp;"承諾します","承諾します")</f>
        <v>承諾します</v>
      </c>
      <c r="D26" s="185"/>
      <c r="E26" s="185"/>
      <c r="F26" s="185"/>
      <c r="G26" s="185" t="str">
        <f>IF('入力用シート'!I52=2,"○"&amp;"承諾しません","承諾しません")</f>
        <v>承諾しません</v>
      </c>
      <c r="H26" s="185"/>
      <c r="I26" s="185"/>
      <c r="J26" s="185"/>
      <c r="K26" s="185"/>
      <c r="L26" s="186"/>
    </row>
    <row r="27" spans="1:12" ht="26.25" customHeight="1">
      <c r="A27" s="249"/>
      <c r="B27" s="250"/>
      <c r="C27" s="181" t="s">
        <v>90</v>
      </c>
      <c r="D27" s="182"/>
      <c r="E27" s="182"/>
      <c r="F27" s="182"/>
      <c r="G27" s="182"/>
      <c r="H27" s="182"/>
      <c r="I27" s="182"/>
      <c r="J27" s="182"/>
      <c r="K27" s="182"/>
      <c r="L27" s="183"/>
    </row>
    <row r="28" spans="1:12" ht="13.5">
      <c r="A28" s="184"/>
      <c r="B28" s="186"/>
      <c r="C28" s="184" t="str">
        <f>IF('入力用シート'!I55=1,"○"&amp;"承諾します","承諾します")</f>
        <v>承諾します</v>
      </c>
      <c r="D28" s="185"/>
      <c r="E28" s="185"/>
      <c r="F28" s="185"/>
      <c r="G28" s="185" t="str">
        <f>IF('入力用シート'!I55=2,"○"&amp;"承諾しません","承諾しません")</f>
        <v>承諾しません</v>
      </c>
      <c r="H28" s="185"/>
      <c r="I28" s="185"/>
      <c r="J28" s="185"/>
      <c r="K28" s="185"/>
      <c r="L28" s="186"/>
    </row>
    <row r="29" spans="5:7" ht="13.5">
      <c r="E29" s="264"/>
      <c r="G29" s="266"/>
    </row>
    <row r="30" spans="1:8" ht="13.5">
      <c r="A30" s="55" t="s">
        <v>113</v>
      </c>
      <c r="B30" s="55"/>
      <c r="E30" s="265"/>
      <c r="F30" s="80" t="s">
        <v>123</v>
      </c>
      <c r="G30" s="267"/>
      <c r="H30" s="55" t="s">
        <v>120</v>
      </c>
    </row>
    <row r="31" spans="8:9" ht="13.5">
      <c r="H31" s="23"/>
      <c r="I31" s="23"/>
    </row>
    <row r="32" spans="1:5" ht="13.5">
      <c r="A32" s="77" t="s">
        <v>128</v>
      </c>
      <c r="B32" s="107"/>
      <c r="C32" s="107"/>
      <c r="D32" s="77"/>
      <c r="E32" s="77"/>
    </row>
    <row r="33" spans="1:12" ht="24.75" customHeight="1">
      <c r="A33" s="23"/>
      <c r="B33" s="23"/>
      <c r="C33" s="190" t="s">
        <v>114</v>
      </c>
      <c r="D33" s="109"/>
      <c r="E33" s="189">
        <f>IF('入力用シート'!B12="","",'入力用シート'!B12)</f>
      </c>
      <c r="F33" s="189"/>
      <c r="G33" s="189"/>
      <c r="H33" s="189"/>
      <c r="I33" s="189"/>
      <c r="J33" s="189"/>
      <c r="K33" s="189"/>
      <c r="L33" s="189"/>
    </row>
    <row r="34" spans="2:12" ht="27" customHeight="1">
      <c r="B34" s="23"/>
      <c r="C34" s="190" t="s">
        <v>109</v>
      </c>
      <c r="D34" s="109"/>
      <c r="E34" s="189">
        <f>IF('入力用シート'!C59="","",'入力用シート'!C59)</f>
      </c>
      <c r="F34" s="189"/>
      <c r="G34" s="189"/>
      <c r="H34" s="189"/>
      <c r="I34" s="189"/>
      <c r="J34" s="189"/>
      <c r="K34" s="189"/>
      <c r="L34" s="75" t="s">
        <v>110</v>
      </c>
    </row>
    <row r="35" spans="2:12" ht="27" customHeight="1">
      <c r="B35" s="23"/>
      <c r="C35" s="190" t="s">
        <v>14</v>
      </c>
      <c r="D35" s="109"/>
      <c r="E35" s="189">
        <f>IF('入力用シート'!C62="","",'入力用シート'!C62)</f>
      </c>
      <c r="F35" s="189"/>
      <c r="G35" s="189"/>
      <c r="H35" s="189"/>
      <c r="I35" s="189"/>
      <c r="J35" s="189"/>
      <c r="K35" s="189"/>
      <c r="L35" s="75" t="s">
        <v>110</v>
      </c>
    </row>
    <row r="36" spans="2:9" ht="8.25" customHeight="1">
      <c r="B36" s="23"/>
      <c r="C36" s="56"/>
      <c r="D36" s="56"/>
      <c r="H36" s="23"/>
      <c r="I36" s="23"/>
    </row>
    <row r="37" spans="2:12" ht="21" customHeight="1">
      <c r="B37" s="56" t="s">
        <v>115</v>
      </c>
      <c r="C37" s="56"/>
      <c r="D37" s="57"/>
      <c r="E37" s="188" t="str">
        <f>IF('入力用シート'!D60="","〒","〒 "&amp;'入力用シート'!D60)</f>
        <v>〒</v>
      </c>
      <c r="F37" s="188"/>
      <c r="G37" s="188" t="str">
        <f>IF('入力用シート'!F60="","TEL","TEL "&amp;'入力用シート'!F60)</f>
        <v>TEL</v>
      </c>
      <c r="H37" s="188"/>
      <c r="I37" s="188"/>
      <c r="J37" s="188"/>
      <c r="K37" s="188"/>
      <c r="L37" s="188"/>
    </row>
    <row r="38" spans="3:12" ht="21" customHeight="1">
      <c r="C38" s="56"/>
      <c r="D38" s="58" t="s">
        <v>16</v>
      </c>
      <c r="E38" s="188">
        <f>IF('入力用シート'!D61="","",'入力用シート'!D61)</f>
      </c>
      <c r="F38" s="188"/>
      <c r="G38" s="188"/>
      <c r="H38" s="188"/>
      <c r="I38" s="188"/>
      <c r="J38" s="188"/>
      <c r="K38" s="188"/>
      <c r="L38" s="188"/>
    </row>
    <row r="39" spans="2:12" ht="21" customHeight="1">
      <c r="B39" s="56" t="s">
        <v>116</v>
      </c>
      <c r="D39" s="58"/>
      <c r="E39" s="179" t="str">
        <f>IF('入力用シート'!D63="","〒","〒 "&amp;'入力用シート'!D63)</f>
        <v>〒</v>
      </c>
      <c r="F39" s="179"/>
      <c r="G39" s="179" t="str">
        <f>IF('入力用シート'!F63="","TEL","TEL "&amp;'入力用シート'!F63)</f>
        <v>TEL</v>
      </c>
      <c r="H39" s="179"/>
      <c r="I39" s="179"/>
      <c r="J39" s="179"/>
      <c r="K39" s="179"/>
      <c r="L39" s="179"/>
    </row>
    <row r="40" spans="3:12" ht="21" customHeight="1">
      <c r="C40" s="55"/>
      <c r="D40" s="57" t="s">
        <v>16</v>
      </c>
      <c r="E40" s="188">
        <f>IF('入力用シート'!D64="","",'入力用シート'!D64)</f>
      </c>
      <c r="F40" s="188"/>
      <c r="G40" s="188"/>
      <c r="H40" s="188"/>
      <c r="I40" s="188"/>
      <c r="J40" s="188"/>
      <c r="K40" s="188"/>
      <c r="L40" s="188"/>
    </row>
    <row r="41" spans="4:12" ht="21" customHeight="1">
      <c r="D41" s="187" t="s">
        <v>111</v>
      </c>
      <c r="E41" s="187"/>
      <c r="F41" s="180">
        <f>IF('入力用シート'!E65="","",'入力用シート'!E65)</f>
      </c>
      <c r="G41" s="180"/>
      <c r="H41" s="180"/>
      <c r="I41" s="180"/>
      <c r="J41" s="180"/>
      <c r="K41" s="180"/>
      <c r="L41" s="180"/>
    </row>
    <row r="42" ht="13.5"/>
    <row r="43" ht="13.5" hidden="1"/>
    <row r="44" ht="13.5" hidden="1"/>
  </sheetData>
  <sheetProtection/>
  <mergeCells count="77">
    <mergeCell ref="H2:L2"/>
    <mergeCell ref="E29:E30"/>
    <mergeCell ref="G29:G30"/>
    <mergeCell ref="G7:L7"/>
    <mergeCell ref="E7:F7"/>
    <mergeCell ref="G24:L24"/>
    <mergeCell ref="D17:F17"/>
    <mergeCell ref="J21:L23"/>
    <mergeCell ref="C21:G21"/>
    <mergeCell ref="C22:G22"/>
    <mergeCell ref="H18:H23"/>
    <mergeCell ref="D24:F24"/>
    <mergeCell ref="A18:F18"/>
    <mergeCell ref="A25:B28"/>
    <mergeCell ref="C23:G23"/>
    <mergeCell ref="A3:B3"/>
    <mergeCell ref="A4:B4"/>
    <mergeCell ref="A5:B5"/>
    <mergeCell ref="A8:A17"/>
    <mergeCell ref="B15:C15"/>
    <mergeCell ref="C7:D7"/>
    <mergeCell ref="F5:F6"/>
    <mergeCell ref="G5:G6"/>
    <mergeCell ref="C6:D6"/>
    <mergeCell ref="H3:H4"/>
    <mergeCell ref="H5:H6"/>
    <mergeCell ref="C3:G3"/>
    <mergeCell ref="C4:G4"/>
    <mergeCell ref="C5:D5"/>
    <mergeCell ref="I3:L4"/>
    <mergeCell ref="I18:I20"/>
    <mergeCell ref="C20:G20"/>
    <mergeCell ref="B8:C9"/>
    <mergeCell ref="I5:J6"/>
    <mergeCell ref="K5:L6"/>
    <mergeCell ref="A6:B6"/>
    <mergeCell ref="A7:B7"/>
    <mergeCell ref="E5:E6"/>
    <mergeCell ref="J18:L20"/>
    <mergeCell ref="I21:I23"/>
    <mergeCell ref="H15:L15"/>
    <mergeCell ref="E9:H9"/>
    <mergeCell ref="D12:G12"/>
    <mergeCell ref="D13:G13"/>
    <mergeCell ref="D14:G14"/>
    <mergeCell ref="C19:G19"/>
    <mergeCell ref="B16:C16"/>
    <mergeCell ref="D10:G10"/>
    <mergeCell ref="B10:C14"/>
    <mergeCell ref="I8:L8"/>
    <mergeCell ref="B17:C17"/>
    <mergeCell ref="H16:L16"/>
    <mergeCell ref="H17:L17"/>
    <mergeCell ref="D16:F16"/>
    <mergeCell ref="E8:H8"/>
    <mergeCell ref="D11:G11"/>
    <mergeCell ref="D15:F15"/>
    <mergeCell ref="E33:L33"/>
    <mergeCell ref="G37:L37"/>
    <mergeCell ref="C25:L25"/>
    <mergeCell ref="C26:F26"/>
    <mergeCell ref="E34:K34"/>
    <mergeCell ref="E35:K35"/>
    <mergeCell ref="C35:D35"/>
    <mergeCell ref="G26:L26"/>
    <mergeCell ref="C33:D33"/>
    <mergeCell ref="C34:D34"/>
    <mergeCell ref="G39:L39"/>
    <mergeCell ref="F41:L41"/>
    <mergeCell ref="C27:L27"/>
    <mergeCell ref="C28:F28"/>
    <mergeCell ref="G28:L28"/>
    <mergeCell ref="D41:E41"/>
    <mergeCell ref="E38:L38"/>
    <mergeCell ref="E40:L40"/>
    <mergeCell ref="E39:F39"/>
    <mergeCell ref="E37:F37"/>
  </mergeCells>
  <printOptions/>
  <pageMargins left="0.8267716535433072" right="0.48" top="0.62" bottom="0.4330708661417323" header="0.35433070866141736" footer="0.1968503937007874"/>
  <pageSetup firstPageNumber="13" useFirstPageNumber="1" horizontalDpi="300" verticalDpi="300" orientation="portrait" paperSize="9" scale="99" r:id="rId1"/>
  <headerFooter alignWithMargins="0">
    <oddHeader>&amp;C&amp;"ＭＳ Ｐ明朝,太字"&amp;12沖縄県吹奏楽コンクール提出書類&amp;R&amp;12①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B3" sqref="B3"/>
    </sheetView>
  </sheetViews>
  <sheetFormatPr defaultColWidth="0" defaultRowHeight="13.5" zeroHeight="1"/>
  <cols>
    <col min="1" max="6" width="9.00390625" style="23" customWidth="1"/>
    <col min="7" max="7" width="8.375" style="23" customWidth="1"/>
    <col min="8" max="9" width="9.00390625" style="23" customWidth="1"/>
    <col min="10" max="10" width="3.25390625" style="23" customWidth="1"/>
    <col min="11" max="253" width="9.00390625" style="23" hidden="1" customWidth="1"/>
    <col min="254" max="254" width="3.00390625" style="23" hidden="1" customWidth="1"/>
    <col min="255" max="255" width="3.375" style="23" hidden="1" customWidth="1"/>
    <col min="256" max="16384" width="6.00390625" style="23" hidden="1" customWidth="1"/>
  </cols>
  <sheetData>
    <row r="1" spans="1:9" s="22" customFormat="1" ht="58.5" customHeight="1">
      <c r="A1" s="295" t="s">
        <v>129</v>
      </c>
      <c r="B1" s="295"/>
      <c r="C1" s="295"/>
      <c r="D1" s="295"/>
      <c r="E1" s="295"/>
      <c r="F1" s="295"/>
      <c r="G1" s="295"/>
      <c r="H1" s="295"/>
      <c r="I1" s="295"/>
    </row>
    <row r="2" spans="1:9" s="22" customFormat="1" ht="20.25" customHeight="1">
      <c r="A2" s="76"/>
      <c r="B2" s="298" t="s">
        <v>130</v>
      </c>
      <c r="C2" s="298"/>
      <c r="D2" s="298"/>
      <c r="E2" s="298"/>
      <c r="F2" s="298"/>
      <c r="G2" s="298"/>
      <c r="H2" s="298"/>
      <c r="I2" s="76"/>
    </row>
    <row r="3" spans="1:9" s="22" customFormat="1" ht="30.75" customHeight="1">
      <c r="A3" s="76"/>
      <c r="B3" s="76"/>
      <c r="C3" s="299" t="s">
        <v>117</v>
      </c>
      <c r="D3" s="299"/>
      <c r="E3" s="299"/>
      <c r="F3" s="299"/>
      <c r="G3" s="299"/>
      <c r="H3" s="76"/>
      <c r="I3" s="76"/>
    </row>
    <row r="4" spans="1:2" ht="13.5">
      <c r="A4" s="300" t="s">
        <v>122</v>
      </c>
      <c r="B4" s="300"/>
    </row>
    <row r="5" spans="1:2" ht="14.25" thickBot="1">
      <c r="A5" s="301"/>
      <c r="B5" s="301"/>
    </row>
    <row r="6" spans="1:9" ht="69.75" customHeight="1">
      <c r="A6" s="83"/>
      <c r="B6" s="296">
        <f>IF('入力用シート'!I7="","",VLOOKUP('入力用シート'!I7,部門,2,0))</f>
      </c>
      <c r="C6" s="296"/>
      <c r="D6" s="84" t="s">
        <v>121</v>
      </c>
      <c r="E6" s="85"/>
      <c r="F6" s="86" t="s">
        <v>118</v>
      </c>
      <c r="G6" s="85"/>
      <c r="H6" s="87" t="s">
        <v>65</v>
      </c>
      <c r="I6" s="88"/>
    </row>
    <row r="7" spans="1:9" ht="24.75" customHeight="1">
      <c r="A7" s="89" t="s">
        <v>68</v>
      </c>
      <c r="B7" s="297">
        <f>IF('入力用シート'!B13="","",'入力用シート'!B13)</f>
      </c>
      <c r="C7" s="275"/>
      <c r="D7" s="275"/>
      <c r="E7" s="275"/>
      <c r="F7" s="275"/>
      <c r="G7" s="275"/>
      <c r="H7" s="275"/>
      <c r="I7" s="276"/>
    </row>
    <row r="8" spans="1:9" ht="69.75" customHeight="1">
      <c r="A8" s="90" t="s">
        <v>13</v>
      </c>
      <c r="B8" s="283">
        <f>IF('入力用シート'!B12="","",'入力用シート'!B12)</f>
      </c>
      <c r="C8" s="284"/>
      <c r="D8" s="284"/>
      <c r="E8" s="284"/>
      <c r="F8" s="284"/>
      <c r="G8" s="284"/>
      <c r="H8" s="284"/>
      <c r="I8" s="285"/>
    </row>
    <row r="9" spans="1:9" ht="69.75" customHeight="1">
      <c r="A9" s="91" t="s">
        <v>2</v>
      </c>
      <c r="B9" s="286">
        <f>IF('入力用シート'!I21="","",VLOOKUP('入力用シート'!I21,課題曲,2,0))</f>
      </c>
      <c r="C9" s="286"/>
      <c r="D9" s="286"/>
      <c r="E9" s="286"/>
      <c r="F9" s="286"/>
      <c r="G9" s="286"/>
      <c r="H9" s="286"/>
      <c r="I9" s="287"/>
    </row>
    <row r="10" spans="1:9" ht="24.75" customHeight="1">
      <c r="A10" s="288" t="s">
        <v>77</v>
      </c>
      <c r="B10" s="29" t="s">
        <v>69</v>
      </c>
      <c r="C10" s="291">
        <f>IF('入力用シート'!C37="","",'入力用シート'!C37)</f>
      </c>
      <c r="D10" s="291"/>
      <c r="E10" s="291"/>
      <c r="F10" s="291"/>
      <c r="G10" s="291"/>
      <c r="H10" s="291"/>
      <c r="I10" s="292"/>
    </row>
    <row r="11" spans="1:9" ht="69.75" customHeight="1">
      <c r="A11" s="289"/>
      <c r="B11" s="30" t="s">
        <v>72</v>
      </c>
      <c r="C11" s="293">
        <f>IF('入力用シート'!C36="",IF('入力用シート'!G36="","",'入力用シート'!G36),'入力用シート'!C36)</f>
      </c>
      <c r="D11" s="293"/>
      <c r="E11" s="293"/>
      <c r="F11" s="293"/>
      <c r="G11" s="293"/>
      <c r="H11" s="293"/>
      <c r="I11" s="92" t="s">
        <v>85</v>
      </c>
    </row>
    <row r="12" spans="1:9" ht="24.75" customHeight="1">
      <c r="A12" s="289"/>
      <c r="B12" s="29" t="s">
        <v>70</v>
      </c>
      <c r="C12" s="281">
        <f>IF('入力用シート'!C26="","",'入力用シート'!C26)</f>
      </c>
      <c r="D12" s="281"/>
      <c r="E12" s="281"/>
      <c r="F12" s="281"/>
      <c r="G12" s="281"/>
      <c r="H12" s="281"/>
      <c r="I12" s="282"/>
    </row>
    <row r="13" spans="1:9" ht="69.75" customHeight="1">
      <c r="A13" s="290"/>
      <c r="B13" s="31" t="s">
        <v>73</v>
      </c>
      <c r="C13" s="293">
        <f>IF('入力用シート'!C25="",IF('入力用シート'!C27="","",'入力用シート'!C27),'入力用シート'!C25)</f>
      </c>
      <c r="D13" s="293"/>
      <c r="E13" s="293"/>
      <c r="F13" s="293"/>
      <c r="G13" s="293"/>
      <c r="H13" s="293"/>
      <c r="I13" s="294"/>
    </row>
    <row r="14" spans="1:9" ht="24.75" customHeight="1">
      <c r="A14" s="279" t="s">
        <v>21</v>
      </c>
      <c r="B14" s="29" t="s">
        <v>71</v>
      </c>
      <c r="C14" s="275">
        <f>IF('入力用シート'!B18="","",'入力用シート'!B18)</f>
      </c>
      <c r="D14" s="275"/>
      <c r="E14" s="275"/>
      <c r="F14" s="275"/>
      <c r="G14" s="275"/>
      <c r="H14" s="275"/>
      <c r="I14" s="276"/>
    </row>
    <row r="15" spans="1:9" ht="69.75" customHeight="1">
      <c r="A15" s="280"/>
      <c r="B15" s="69" t="s">
        <v>78</v>
      </c>
      <c r="C15" s="277">
        <f>IF('入力用シート'!B17="","",'入力用シート'!B17)</f>
      </c>
      <c r="D15" s="277"/>
      <c r="E15" s="277"/>
      <c r="F15" s="277"/>
      <c r="G15" s="277"/>
      <c r="H15" s="277"/>
      <c r="I15" s="278"/>
    </row>
    <row r="16" spans="1:9" ht="33" customHeight="1">
      <c r="A16" s="93" t="s">
        <v>119</v>
      </c>
      <c r="B16" s="81"/>
      <c r="C16" s="82"/>
      <c r="D16" s="82"/>
      <c r="E16" s="82"/>
      <c r="F16" s="82"/>
      <c r="G16" s="82"/>
      <c r="H16" s="82"/>
      <c r="I16" s="94"/>
    </row>
    <row r="17" spans="1:9" ht="17.25" customHeight="1">
      <c r="A17" s="95"/>
      <c r="B17" s="81"/>
      <c r="C17" s="82"/>
      <c r="D17" s="82"/>
      <c r="E17" s="82"/>
      <c r="F17" s="82"/>
      <c r="G17" s="82"/>
      <c r="H17" s="82"/>
      <c r="I17" s="94"/>
    </row>
    <row r="18" spans="1:9" ht="19.5" customHeight="1" thickBot="1">
      <c r="A18" s="96"/>
      <c r="B18" s="97"/>
      <c r="C18" s="98"/>
      <c r="D18" s="98"/>
      <c r="E18" s="98"/>
      <c r="F18" s="98"/>
      <c r="G18" s="98"/>
      <c r="H18" s="98"/>
      <c r="I18" s="99"/>
    </row>
    <row r="19" ht="13.5">
      <c r="A19" s="32" t="s">
        <v>66</v>
      </c>
    </row>
    <row r="20" ht="13.5">
      <c r="A20" s="32" t="s">
        <v>81</v>
      </c>
    </row>
    <row r="21" ht="13.5">
      <c r="A21" s="32" t="s">
        <v>82</v>
      </c>
    </row>
    <row r="22" ht="13.5">
      <c r="A22" s="32" t="s">
        <v>67</v>
      </c>
    </row>
    <row r="23" ht="13.5" hidden="1"/>
  </sheetData>
  <sheetProtection/>
  <mergeCells count="16">
    <mergeCell ref="A1:I1"/>
    <mergeCell ref="B6:C6"/>
    <mergeCell ref="B7:I7"/>
    <mergeCell ref="B2:H2"/>
    <mergeCell ref="C3:G3"/>
    <mergeCell ref="A4:B5"/>
    <mergeCell ref="C14:I14"/>
    <mergeCell ref="C15:I15"/>
    <mergeCell ref="A14:A15"/>
    <mergeCell ref="C12:I12"/>
    <mergeCell ref="B8:I8"/>
    <mergeCell ref="B9:I9"/>
    <mergeCell ref="A10:A13"/>
    <mergeCell ref="C10:I10"/>
    <mergeCell ref="C13:I13"/>
    <mergeCell ref="C11:H11"/>
  </mergeCells>
  <printOptions/>
  <pageMargins left="1.16" right="0.787" top="0.984" bottom="0.984" header="0.512" footer="0.512"/>
  <pageSetup horizontalDpi="300" verticalDpi="300" orientation="portrait" paperSize="9" scale="97" r:id="rId1"/>
  <headerFooter alignWithMargins="0">
    <oddHeader>&amp;C沖縄県吹奏楽コンクール提出資料&amp;R&amp;20　　　　　　　②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6" sqref="C16"/>
    </sheetView>
  </sheetViews>
  <sheetFormatPr defaultColWidth="0" defaultRowHeight="13.5" zeroHeight="1"/>
  <cols>
    <col min="1" max="2" width="9.00390625" style="0" customWidth="1"/>
    <col min="3" max="3" width="27.625" style="0" customWidth="1"/>
    <col min="4" max="16384" width="0" style="0" hidden="1" customWidth="1"/>
  </cols>
  <sheetData>
    <row r="1" ht="13.5">
      <c r="A1" t="s">
        <v>55</v>
      </c>
    </row>
    <row r="2" spans="1:2" ht="13.5">
      <c r="A2">
        <v>1</v>
      </c>
      <c r="B2" t="s">
        <v>56</v>
      </c>
    </row>
    <row r="3" spans="1:2" ht="13.5">
      <c r="A3">
        <v>2</v>
      </c>
      <c r="B3" t="s">
        <v>57</v>
      </c>
    </row>
    <row r="4" spans="1:2" ht="13.5">
      <c r="A4">
        <v>3</v>
      </c>
      <c r="B4" t="s">
        <v>58</v>
      </c>
    </row>
    <row r="5" spans="1:2" ht="13.5">
      <c r="A5">
        <v>4</v>
      </c>
      <c r="B5" t="s">
        <v>59</v>
      </c>
    </row>
    <row r="6" spans="1:2" ht="13.5">
      <c r="A6">
        <v>5</v>
      </c>
      <c r="B6" t="s">
        <v>131</v>
      </c>
    </row>
    <row r="7" ht="13.5"/>
    <row r="8" ht="13.5"/>
    <row r="9" ht="13.5">
      <c r="A9" t="s">
        <v>54</v>
      </c>
    </row>
    <row r="10" spans="1:3" ht="19.5" customHeight="1">
      <c r="A10">
        <v>1</v>
      </c>
      <c r="B10" t="s">
        <v>60</v>
      </c>
      <c r="C10" s="302" t="s">
        <v>132</v>
      </c>
    </row>
    <row r="11" spans="1:3" ht="19.5" customHeight="1">
      <c r="A11">
        <v>2</v>
      </c>
      <c r="B11" t="s">
        <v>61</v>
      </c>
      <c r="C11" s="302" t="s">
        <v>133</v>
      </c>
    </row>
    <row r="12" spans="1:3" ht="19.5" customHeight="1">
      <c r="A12">
        <v>3</v>
      </c>
      <c r="B12" t="s">
        <v>62</v>
      </c>
      <c r="C12" s="302" t="s">
        <v>134</v>
      </c>
    </row>
    <row r="13" spans="1:3" ht="19.5" customHeight="1">
      <c r="A13">
        <v>4</v>
      </c>
      <c r="B13" t="s">
        <v>63</v>
      </c>
      <c r="C13" s="302" t="s">
        <v>135</v>
      </c>
    </row>
    <row r="14" spans="1:3" ht="19.5" customHeight="1">
      <c r="A14">
        <v>5</v>
      </c>
      <c r="B14" t="s">
        <v>64</v>
      </c>
      <c r="C14" s="302" t="s">
        <v>136</v>
      </c>
    </row>
    <row r="15" ht="13.5"/>
    <row r="16" ht="13.5"/>
    <row r="17" ht="13.5">
      <c r="A17">
        <v>1</v>
      </c>
    </row>
    <row r="18" ht="13.5">
      <c r="A18">
        <v>2</v>
      </c>
    </row>
    <row r="19" spans="1:10" ht="13.5">
      <c r="A19">
        <v>3</v>
      </c>
      <c r="F19" s="71"/>
      <c r="G19" s="71"/>
      <c r="H19" s="71"/>
      <c r="I19" s="72"/>
      <c r="J19" s="72"/>
    </row>
    <row r="20" spans="6:10" ht="13.5" hidden="1">
      <c r="F20" s="73"/>
      <c r="G20" s="73"/>
      <c r="H20" s="71"/>
      <c r="I20" s="71"/>
      <c r="J20" s="71"/>
    </row>
    <row r="21" spans="6:10" ht="13.5" hidden="1">
      <c r="F21" s="73"/>
      <c r="G21" s="73"/>
      <c r="H21" s="71"/>
      <c r="I21" s="71"/>
      <c r="J21" s="71"/>
    </row>
    <row r="22" spans="6:10" ht="13.5" hidden="1">
      <c r="F22" s="73"/>
      <c r="G22" s="73"/>
      <c r="H22" s="71"/>
      <c r="I22" s="71"/>
      <c r="J22" s="71"/>
    </row>
    <row r="23" spans="6:10" ht="13.5" hidden="1">
      <c r="F23" s="73"/>
      <c r="G23" s="73"/>
      <c r="H23" s="71"/>
      <c r="I23" s="72"/>
      <c r="J23" s="72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chinen</dc:creator>
  <cp:keywords/>
  <dc:description/>
  <cp:lastModifiedBy>chinen</cp:lastModifiedBy>
  <cp:lastPrinted>2008-05-24T07:52:25Z</cp:lastPrinted>
  <dcterms:created xsi:type="dcterms:W3CDTF">2004-04-16T08:13:01Z</dcterms:created>
  <dcterms:modified xsi:type="dcterms:W3CDTF">2009-05-26T07:19:43Z</dcterms:modified>
  <cp:category/>
  <cp:version/>
  <cp:contentType/>
  <cp:contentStatus/>
</cp:coreProperties>
</file>